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https://atoc.sharepoint.com/sites/2/rsp/compliance/RSPSxxxx/RSPS3xxx Fulfilment/RSPS3001 - Barcode Presentation, Key Mgt and Data Spec/"/>
    </mc:Choice>
  </mc:AlternateContent>
  <xr:revisionPtr revIDLastSave="14" documentId="8_{E8ADB6CD-102A-4F92-9591-E0BC243C19D1}" xr6:coauthVersionLast="47" xr6:coauthVersionMax="47" xr10:uidLastSave="{D95A89CD-12DB-4CBA-9F45-F9506651302D}"/>
  <bookViews>
    <workbookView xWindow="28680" yWindow="-120" windowWidth="29040" windowHeight="15840" tabRatio="865" xr2:uid="{00000000-000D-0000-FFFF-FFFF00000000}"/>
  </bookViews>
  <sheets>
    <sheet name="Spec" sheetId="48" r:id="rId1"/>
    <sheet name="Field Types" sheetId="49" r:id="rId2"/>
    <sheet name="Six-bit Reference codepage" sheetId="50" r:id="rId3"/>
  </sheets>
  <definedNames>
    <definedName name="_xlnm.Print_Area" localSheetId="0">Spec!$A$1:$K$41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0" i="50" l="1"/>
  <c r="A69" i="50"/>
  <c r="A68" i="50"/>
  <c r="A67" i="50"/>
  <c r="A66" i="50"/>
  <c r="A65" i="50"/>
  <c r="A64" i="50"/>
  <c r="A63" i="50"/>
  <c r="A62" i="50"/>
  <c r="A61" i="50"/>
  <c r="A60" i="50"/>
  <c r="A59" i="50"/>
  <c r="A58" i="50"/>
  <c r="A57" i="50"/>
  <c r="A56" i="50"/>
  <c r="A55" i="50"/>
  <c r="A54" i="50"/>
  <c r="A53" i="50"/>
  <c r="A52" i="50"/>
  <c r="A51" i="50"/>
  <c r="A50" i="50"/>
  <c r="A49" i="50"/>
  <c r="A48" i="50"/>
  <c r="A47" i="50"/>
  <c r="A46" i="50"/>
  <c r="A45" i="50"/>
  <c r="A44" i="50"/>
  <c r="A43" i="50"/>
  <c r="A42" i="50"/>
  <c r="A41" i="50"/>
  <c r="A40" i="50"/>
  <c r="A39" i="50"/>
  <c r="A38" i="50"/>
  <c r="A37" i="50"/>
  <c r="A36" i="50"/>
  <c r="A35" i="50"/>
  <c r="A34" i="50"/>
  <c r="A33" i="50"/>
  <c r="A32" i="50"/>
  <c r="A31" i="50"/>
  <c r="A30" i="50"/>
  <c r="A29" i="50"/>
  <c r="A28" i="50"/>
  <c r="A27" i="50"/>
  <c r="A26" i="50"/>
  <c r="A25" i="50"/>
  <c r="A24" i="50"/>
  <c r="A23" i="50"/>
  <c r="A22" i="50"/>
  <c r="A21" i="50"/>
  <c r="A20" i="50"/>
  <c r="A19" i="50"/>
  <c r="A18" i="50"/>
  <c r="A17" i="50"/>
  <c r="A16" i="50"/>
  <c r="A15" i="50"/>
  <c r="A14" i="50"/>
  <c r="A13" i="50"/>
  <c r="A12" i="50"/>
  <c r="A11" i="50"/>
  <c r="A10" i="50"/>
  <c r="A9" i="50"/>
  <c r="A8" i="50"/>
  <c r="A7" i="50"/>
  <c r="G21" i="48" l="1"/>
  <c r="G18" i="48" l="1"/>
  <c r="G16" i="48"/>
  <c r="G13" i="48"/>
  <c r="G17" i="48" l="1"/>
  <c r="G14" i="48" l="1"/>
  <c r="E9" i="48" l="1"/>
  <c r="G9" i="48" s="1"/>
  <c r="I31" i="48" l="1"/>
  <c r="H32" i="48" s="1"/>
  <c r="I32" i="48" s="1"/>
  <c r="H33" i="48" s="1"/>
  <c r="I33" i="48" s="1"/>
  <c r="H34" i="48" s="1"/>
  <c r="I34" i="48" s="1"/>
  <c r="H35" i="48" s="1"/>
  <c r="I35" i="48" s="1"/>
  <c r="E37" i="48" s="1"/>
  <c r="G12" i="48"/>
  <c r="G28" i="48"/>
  <c r="G27" i="48"/>
  <c r="G26" i="48"/>
  <c r="G7" i="48" l="1"/>
  <c r="G34" i="48" l="1"/>
  <c r="G33" i="48"/>
  <c r="G32" i="48"/>
  <c r="G31" i="48"/>
  <c r="G35" i="48" l="1"/>
  <c r="H5" i="48"/>
  <c r="I5" i="48" s="1"/>
  <c r="H6" i="48" s="1"/>
  <c r="I6" i="48" s="1"/>
  <c r="H7" i="48" s="1"/>
  <c r="I7" i="48" s="1"/>
  <c r="H8" i="48" s="1"/>
  <c r="G5" i="48"/>
  <c r="G25" i="48"/>
  <c r="G24" i="48"/>
  <c r="G23" i="48"/>
  <c r="G22" i="48"/>
  <c r="G20" i="48"/>
  <c r="G19" i="48"/>
  <c r="E15" i="48"/>
  <c r="G15" i="48" s="1"/>
  <c r="G11" i="48"/>
  <c r="E8" i="48"/>
  <c r="G8" i="48" s="1"/>
  <c r="G6" i="48"/>
  <c r="I8" i="48" l="1"/>
  <c r="H9" i="48" s="1"/>
  <c r="I9" i="48" s="1"/>
  <c r="H10" i="48" s="1"/>
  <c r="I10" i="48" s="1"/>
  <c r="H11" i="48" s="1"/>
  <c r="I11" i="48" s="1"/>
  <c r="G37" i="48" l="1"/>
  <c r="G4" i="48"/>
  <c r="H12" i="48" l="1"/>
  <c r="I12" i="48" s="1"/>
  <c r="H13" i="48" s="1"/>
  <c r="I13" i="48" s="1"/>
  <c r="H14" i="48" s="1"/>
  <c r="I14" i="48" s="1"/>
  <c r="H15" i="48" l="1"/>
  <c r="I15" i="48" s="1"/>
  <c r="H16" i="48" l="1"/>
  <c r="I16" i="48" s="1"/>
  <c r="H17" i="48" s="1"/>
  <c r="I17" i="48" s="1"/>
  <c r="H18" i="48" s="1"/>
  <c r="I18" i="48" s="1"/>
  <c r="H19" i="48" s="1"/>
  <c r="I19" i="48" s="1"/>
  <c r="H20" i="48" s="1"/>
  <c r="I20" i="48" s="1"/>
  <c r="H21" i="48" l="1"/>
  <c r="I21" i="48" s="1"/>
  <c r="H22" i="48" s="1"/>
  <c r="I22" i="48" s="1"/>
  <c r="H23" i="48" s="1"/>
  <c r="I23" i="48" s="1"/>
  <c r="H24" i="48" s="1"/>
  <c r="I24" i="48" s="1"/>
  <c r="H25" i="48" s="1"/>
  <c r="I25" i="48" s="1"/>
  <c r="H26" i="48" s="1"/>
  <c r="I26" i="48" s="1"/>
  <c r="H27" i="48" s="1"/>
  <c r="I27" i="48" s="1"/>
  <c r="H28" i="48" s="1"/>
  <c r="I28" i="48" s="1"/>
  <c r="H29" i="48" s="1"/>
  <c r="I29" i="48" s="1"/>
</calcChain>
</file>

<file path=xl/sharedStrings.xml><?xml version="1.0" encoding="utf-8"?>
<sst xmlns="http://schemas.openxmlformats.org/spreadsheetml/2006/main" count="266" uniqueCount="192">
  <si>
    <t>Recommendations for RSP Type 08 Barcode data payload</t>
  </si>
  <si>
    <t>Field Name</t>
  </si>
  <si>
    <t>Mandatory/
Optional</t>
  </si>
  <si>
    <t>Type</t>
  </si>
  <si>
    <t>Bits</t>
  </si>
  <si>
    <t>Six-bit chars</t>
  </si>
  <si>
    <t>Bytes</t>
  </si>
  <si>
    <t>StartBit</t>
  </si>
  <si>
    <t>EndBit</t>
  </si>
  <si>
    <t>Coding</t>
  </si>
  <si>
    <t>Notes</t>
  </si>
  <si>
    <t>order of the earlier data is unimportant.</t>
  </si>
  <si>
    <t>RSP - Mandatory Manual Check</t>
  </si>
  <si>
    <t>M</t>
  </si>
  <si>
    <t>BMP</t>
  </si>
  <si>
    <t>0 = No.
1 = Yes.</t>
  </si>
  <si>
    <t>Indication that manual check of ticket is required.</t>
  </si>
  <si>
    <t>RSP - NonRevenue/Upload Coupon</t>
  </si>
  <si>
    <t>0 = Live.
1 = NonRev/Unload.</t>
  </si>
  <si>
    <t xml:space="preserve">Gates should not allow NonRevenue Coupons to pass. This bit should be set to 1=NonRev/Unload for Test or other non-live products. it could also be used for server-activated tickets to indicate that the ticket was not valid for travel (e.g. until activated).
</t>
  </si>
  <si>
    <t>RSP - RSPS3001 version number</t>
  </si>
  <si>
    <t>IssuingSystemID</t>
  </si>
  <si>
    <t>Six-bit</t>
  </si>
  <si>
    <t>Alphanumeric</t>
  </si>
  <si>
    <t>IssuingSystemID of the system that created the barcode.</t>
  </si>
  <si>
    <t>IssuingSystemUniqueEticketNumber</t>
  </si>
  <si>
    <t>Unique reference for each Railcard issued.</t>
  </si>
  <si>
    <t>Checksum/RFU</t>
  </si>
  <si>
    <t>Always 0.</t>
  </si>
  <si>
    <t>VersionNumber</t>
  </si>
  <si>
    <t>BIN</t>
  </si>
  <si>
    <t>StartDate</t>
  </si>
  <si>
    <t>DATE</t>
  </si>
  <si>
    <t>EN1545 DATE</t>
  </si>
  <si>
    <t>Start of Railcard Validity, using the DATE datatype from EN1545.</t>
  </si>
  <si>
    <t>Expiry Date</t>
  </si>
  <si>
    <t>Date of Expiry of Railcard, using the DATE datatype from EN1545.</t>
  </si>
  <si>
    <t>CustomeTitle1</t>
  </si>
  <si>
    <t>CustomerForename1</t>
  </si>
  <si>
    <t>15 chars max, crop longer forenames.</t>
  </si>
  <si>
    <t>CustomerSurname1</t>
  </si>
  <si>
    <t>15 chars max, crop longer surnames.</t>
  </si>
  <si>
    <t>CustomerTitle2</t>
  </si>
  <si>
    <t>C</t>
  </si>
  <si>
    <t>CustomerForename2</t>
  </si>
  <si>
    <t>Applicable where second railcard holder is required, otherwise set to spaces. 15 chars max, crop longer forenames.</t>
  </si>
  <si>
    <t>CustomerSurname2</t>
  </si>
  <si>
    <t>PurchaseDate</t>
  </si>
  <si>
    <t>Important for enforcing purchase before travel policies, DATE datatype, from EN1545.</t>
  </si>
  <si>
    <t>PurchaseTime</t>
  </si>
  <si>
    <t>TIME</t>
  </si>
  <si>
    <t>Important for enforcing purchase before travel policies, TIME datatype, from EN1545.</t>
  </si>
  <si>
    <t>RFU</t>
  </si>
  <si>
    <t>Railcard Code</t>
  </si>
  <si>
    <t>Railcard Code from Railcard Reference Data.</t>
  </si>
  <si>
    <t>Railcard Number</t>
  </si>
  <si>
    <t>15 Character alpha-numeric Railcard Number (16 characters for Network Railcard).
If Railcard Number is less than 16 characters, append with space characters.</t>
  </si>
  <si>
    <t>Selling Machine Type</t>
  </si>
  <si>
    <t>Machine Type of TIS that sold Railcard.</t>
  </si>
  <si>
    <t>SellingNLC</t>
  </si>
  <si>
    <t>NLC of TIS that sold Railcard.</t>
  </si>
  <si>
    <t>Selling Machine Number</t>
  </si>
  <si>
    <t>Machine Number of TIS that sold Railcard.</t>
  </si>
  <si>
    <t>Selling Transaction Number</t>
  </si>
  <si>
    <t>Transaction Number (Primary) from SDCI+ BM record of Railcard sale.</t>
  </si>
  <si>
    <t>NoIPEflag</t>
  </si>
  <si>
    <t>0 = Use ITSO.
1 = Not ITSO.</t>
  </si>
  <si>
    <t>If set to '1' then all of the ITSO IPE data space at the front and back of the data block are added to RetailerFreeUse section, apart from the final 64 bits which should be populated with a SHA256 hash of the whole ticket block.</t>
  </si>
  <si>
    <t>variable size section</t>
  </si>
  <si>
    <t>RetailerFreeUse</t>
  </si>
  <si>
    <t>optional</t>
  </si>
  <si>
    <t>41 to 121</t>
  </si>
  <si>
    <t>783 to 863</t>
  </si>
  <si>
    <t>Retailers discretion.</t>
  </si>
  <si>
    <t>Any spare space here is retailer free use and may be extended into the ITSO space depending on NoIPEflag=1 accordingly. Available space will be between 43 and 121 bits of data.</t>
  </si>
  <si>
    <t>Only if noITSOflag =0</t>
  </si>
  <si>
    <t>IPELength</t>
  </si>
  <si>
    <t>required if NoIPEflag=0</t>
  </si>
  <si>
    <t>Set to 29 for BL=4.</t>
  </si>
  <si>
    <t>These fields included for ITSO compatibility. Some ITSO systems may need the first three IPE fields moved to the front to form a Header, but these decisions will be left to the ITSO team to confirm. This section becomes retailerFreeUse if NoIPEflag=1 .</t>
  </si>
  <si>
    <t>IPEBitMap</t>
  </si>
  <si>
    <t>IPEFormatRevision</t>
  </si>
  <si>
    <t>IPEInstanceID</t>
  </si>
  <si>
    <t>MIC / CMAC</t>
  </si>
  <si>
    <t>IPESeal / SHA256</t>
  </si>
  <si>
    <t>required</t>
  </si>
  <si>
    <t>For ITSO compatibility, but if the NoIPEflag is set to '1' this field should be populated by a SHA256 hash (truncated to most significant 64 bits) of previous 108 bytes to provide message integrity.</t>
  </si>
  <si>
    <t>Totals:</t>
  </si>
  <si>
    <t>bits</t>
  </si>
  <si>
    <t>bytes</t>
  </si>
  <si>
    <t>Default values for all fields is 'zero'.  This means that unpopulated Six-bit fields will appear as a string filled with space characters.</t>
  </si>
  <si>
    <t>Indented and bold parts are optional, and included/excluded according to other flags/fields, when they are not included, their space is RetailerFreeUse</t>
  </si>
  <si>
    <t>Field Types</t>
  </si>
  <si>
    <t>Descriptions of the various types of data field and how the data is formatted.</t>
  </si>
  <si>
    <t>Column1</t>
  </si>
  <si>
    <t>Column2</t>
  </si>
  <si>
    <t>Column3</t>
  </si>
  <si>
    <t>Column4</t>
  </si>
  <si>
    <t>Field Type</t>
  </si>
  <si>
    <t>Description</t>
  </si>
  <si>
    <t>Bitmap</t>
  </si>
  <si>
    <t>A single binary 1 or 0</t>
  </si>
  <si>
    <t>Usually 1 is displayed as true and 0 displayed as false. Often used to indicate whether an optional field is present, or part of the retailerFreeUse field.</t>
  </si>
  <si>
    <t>Binary Number</t>
  </si>
  <si>
    <t>A binary number greater than 1 bit in length</t>
  </si>
  <si>
    <t>A binary number will usually be converted to a decimal to be displayed, or it may represent something else eg. An NLC code, and therefore the appropriate station name could be displayed from a separate lookup database of NLC numbers and station names.</t>
  </si>
  <si>
    <t>Six-bit text</t>
  </si>
  <si>
    <t>When a field is text, normal ascii/utf bytes are NOT used. Each character is encoded as 6-bit DEC characters, featuring a reduced character set but with the advantage of taking up less space.</t>
  </si>
  <si>
    <t>Date</t>
  </si>
  <si>
    <t>14-bit binary number</t>
  </si>
  <si>
    <t>A date represented in the ITSO format, as the number of days since 1st Jan 1997. This is then represented as a binary number. The length of this field is always 14 bits.</t>
  </si>
  <si>
    <t>Time</t>
  </si>
  <si>
    <t>11-bit binary number</t>
  </si>
  <si>
    <t>A time represented in the ITSO format, as the number of minutes that have elapsed since midnight. This is then represented as a binary number. This field is always 11 bits in length.</t>
  </si>
  <si>
    <t>Notes on retailerFreeUse</t>
  </si>
  <si>
    <t>The retailerFreeUse field does not have a specific data type as it is up to the retailer to put data in here if they want to. If the 'print retailer free use' field is set to true then the data should be in the Six-bit format.</t>
  </si>
  <si>
    <t>Mandatory/Optional</t>
  </si>
  <si>
    <t>Whether this field is mandatory or optional. Note that optional fields are usually linked to a mandatory bitmap field specifying whether the optional field is in use or not.</t>
  </si>
  <si>
    <t>Field type.</t>
  </si>
  <si>
    <t>Length of this field in bits.</t>
  </si>
  <si>
    <t>Number of characters that can be encoded in this field, if it is a text field.</t>
  </si>
  <si>
    <t xml:space="preserve">Length of this field in bytes, may not be an exact multiple of 8. </t>
  </si>
  <si>
    <t>Start Bit</t>
  </si>
  <si>
    <t>Start bit index (eg first field starts at bit0).</t>
  </si>
  <si>
    <t>End Bit</t>
  </si>
  <si>
    <t>End bit index (eg if a field had a start bit of 24 and was 10 bits long, end bit index would be 34).</t>
  </si>
  <si>
    <t>encoded value</t>
  </si>
  <si>
    <t>The value to be encoded in this field.</t>
  </si>
  <si>
    <t>human</t>
  </si>
  <si>
    <t>The human readable version of the encoded data.</t>
  </si>
  <si>
    <t>Six-bit Reference codepage</t>
  </si>
  <si>
    <t>This page lists the 6bit character codes and their corresponding ASCII equivalent. Simply subtract 32 from the ASCII code of your desired character and you will have the Six-bit equivalent. Note that no lower case characters are supported in the Six-bit character set, so it is suggestd that any text input that contains lower case characters be converted to upper case before encoding. The only time that standard ASCII text should appear is in the final base 26 payload output and barcode header.</t>
  </si>
  <si>
    <t>6-bit</t>
  </si>
  <si>
    <t>7bit ascii</t>
  </si>
  <si>
    <t>char</t>
  </si>
  <si>
    <t>space</t>
  </si>
  <si>
    <t>!</t>
  </si>
  <si>
    <t>"</t>
  </si>
  <si>
    <t>#</t>
  </si>
  <si>
    <t>$</t>
  </si>
  <si>
    <t>%</t>
  </si>
  <si>
    <t>&amp;</t>
  </si>
  <si>
    <t>'</t>
  </si>
  <si>
    <t>(</t>
  </si>
  <si>
    <t>)</t>
  </si>
  <si>
    <t>*</t>
  </si>
  <si>
    <t>+</t>
  </si>
  <si>
    <t>,</t>
  </si>
  <si>
    <t>-</t>
  </si>
  <si>
    <t>.</t>
  </si>
  <si>
    <t>/</t>
  </si>
  <si>
    <t>:</t>
  </si>
  <si>
    <t>;</t>
  </si>
  <si>
    <t>&lt;</t>
  </si>
  <si>
    <t>=</t>
  </si>
  <si>
    <t>&gt;</t>
  </si>
  <si>
    <t>?</t>
  </si>
  <si>
    <t>@</t>
  </si>
  <si>
    <t>A</t>
  </si>
  <si>
    <t>B</t>
  </si>
  <si>
    <t>D</t>
  </si>
  <si>
    <t>E</t>
  </si>
  <si>
    <t>F</t>
  </si>
  <si>
    <t>G</t>
  </si>
  <si>
    <t>H</t>
  </si>
  <si>
    <t>I</t>
  </si>
  <si>
    <t>J</t>
  </si>
  <si>
    <t>K</t>
  </si>
  <si>
    <t>L</t>
  </si>
  <si>
    <t>N</t>
  </si>
  <si>
    <t>O</t>
  </si>
  <si>
    <t>P</t>
  </si>
  <si>
    <t>Q</t>
  </si>
  <si>
    <t>R</t>
  </si>
  <si>
    <t>S</t>
  </si>
  <si>
    <t>T</t>
  </si>
  <si>
    <t>U</t>
  </si>
  <si>
    <t>V</t>
  </si>
  <si>
    <t>W</t>
  </si>
  <si>
    <t>X</t>
  </si>
  <si>
    <t>Y</t>
  </si>
  <si>
    <t>Z</t>
  </si>
  <si>
    <t>[</t>
  </si>
  <si>
    <t>\</t>
  </si>
  <si>
    <t>]</t>
  </si>
  <si>
    <t>^</t>
  </si>
  <si>
    <t>_</t>
  </si>
  <si>
    <r>
      <t xml:space="preserve">1 = </t>
    </r>
    <r>
      <rPr>
        <b/>
        <sz val="10"/>
        <color rgb="FFFF0000"/>
        <rFont val="Arial"/>
        <family val="2"/>
      </rPr>
      <t>02-03</t>
    </r>
    <r>
      <rPr>
        <b/>
        <sz val="10"/>
        <color theme="1"/>
        <rFont val="Arial"/>
        <family val="2"/>
      </rPr>
      <t xml:space="preserve">.
2 = 02-00.
3 = 02-01.
</t>
    </r>
    <r>
      <rPr>
        <b/>
        <sz val="10"/>
        <rFont val="Arial"/>
        <family val="2"/>
      </rPr>
      <t>0 = 02-02.</t>
    </r>
  </si>
  <si>
    <r>
      <t xml:space="preserve">Identifies the version of RSPS3001 that a barcode is compliant with and may allow certain validation rules to be targeted at specific barcodes.
</t>
    </r>
    <r>
      <rPr>
        <sz val="10"/>
        <rFont val="Arial"/>
        <family val="2"/>
      </rPr>
      <t>The value of zero was initially used for Versons 01-04 or earlier. These Versions are no longer in use.</t>
    </r>
    <r>
      <rPr>
        <sz val="10"/>
        <color rgb="FFFF0000"/>
        <rFont val="Arial"/>
        <family val="2"/>
      </rPr>
      <t xml:space="preserve"> Version 02-03 uses the value of one.</t>
    </r>
  </si>
  <si>
    <t>binary data where every 6 bits of data represents a single character. Length of this field will always be a multiple of 6</t>
  </si>
  <si>
    <r>
      <t xml:space="preserve">Title of railcard holder. </t>
    </r>
    <r>
      <rPr>
        <sz val="10"/>
        <color rgb="FFFF0000"/>
        <rFont val="Arial"/>
        <family val="2"/>
      </rPr>
      <t>Set to space characters if no title provided.</t>
    </r>
  </si>
  <si>
    <r>
      <t xml:space="preserve">Title of second railcard holder. Only applicable where second railcard holder is required, otherwise set to spaces. </t>
    </r>
    <r>
      <rPr>
        <sz val="10"/>
        <color rgb="FFFF0000"/>
        <rFont val="Arial"/>
        <family val="2"/>
      </rPr>
      <t>Set to space characters if no title provided.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</si>
</sst>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0"/>
      <name val="Arial"/>
    </font>
    <font>
      <sz val="11"/>
      <color theme="1"/>
      <name val="Calibri"/>
      <family val="2"/>
      <scheme val="minor"/>
    </font>
    <font>
      <b/>
      <sz val="10"/>
      <name val="Arial"/>
      <family val="2"/>
    </font>
    <font>
      <sz val="10"/>
      <name val="Arial"/>
      <family val="2"/>
    </font>
    <font>
      <i/>
      <sz val="10"/>
      <name val="Arial"/>
      <family val="2"/>
    </font>
    <font>
      <sz val="10"/>
      <color theme="1"/>
      <name val="Arial"/>
      <family val="2"/>
    </font>
    <font>
      <b/>
      <sz val="10"/>
      <color theme="1"/>
      <name val="Arial"/>
      <family val="2"/>
    </font>
    <font>
      <b/>
      <sz val="10"/>
      <color rgb="FFFF0000"/>
      <name val="Arial"/>
      <family val="2"/>
    </font>
    <font>
      <sz val="10"/>
      <color rgb="FFFF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 fillId="0" borderId="0"/>
    <xf numFmtId="0" fontId="1" fillId="0" borderId="0"/>
  </cellStyleXfs>
  <cellXfs count="95">
    <xf numFmtId="0" fontId="0" fillId="0" borderId="0" xfId="0"/>
    <xf numFmtId="0" fontId="3" fillId="0" borderId="6"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0" xfId="0" applyFont="1" applyAlignment="1">
      <alignment vertical="top" wrapText="1"/>
    </xf>
    <xf numFmtId="0" fontId="3" fillId="0" borderId="3" xfId="0" applyFont="1" applyBorder="1" applyAlignment="1">
      <alignment vertical="top" wrapText="1"/>
    </xf>
    <xf numFmtId="0" fontId="3" fillId="0" borderId="6" xfId="0" applyFont="1" applyBorder="1" applyAlignment="1">
      <alignment vertical="top" wrapText="1"/>
    </xf>
    <xf numFmtId="0" fontId="3" fillId="0" borderId="13" xfId="0" applyFont="1" applyBorder="1" applyAlignment="1">
      <alignmen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2" fillId="0" borderId="4" xfId="0" applyFont="1" applyBorder="1" applyAlignment="1">
      <alignment horizontal="left" vertical="top" wrapText="1"/>
    </xf>
    <xf numFmtId="0" fontId="3" fillId="0" borderId="4" xfId="0" applyFont="1" applyBorder="1" applyAlignment="1">
      <alignmen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vertical="top" wrapText="1"/>
    </xf>
    <xf numFmtId="0" fontId="3" fillId="0" borderId="12" xfId="0" applyFont="1" applyBorder="1" applyAlignment="1">
      <alignment vertical="top" wrapText="1"/>
    </xf>
    <xf numFmtId="0" fontId="2" fillId="0" borderId="9" xfId="0" applyFont="1" applyBorder="1" applyAlignment="1">
      <alignment vertical="top" wrapText="1"/>
    </xf>
    <xf numFmtId="0" fontId="2" fillId="0" borderId="9" xfId="0" applyFont="1" applyBorder="1" applyAlignment="1">
      <alignment horizontal="right" vertical="top" wrapText="1"/>
    </xf>
    <xf numFmtId="0" fontId="2" fillId="0" borderId="9" xfId="0" applyFont="1" applyBorder="1" applyAlignment="1">
      <alignment horizontal="left" vertical="top" wrapText="1"/>
    </xf>
    <xf numFmtId="0" fontId="3" fillId="0" borderId="9" xfId="0" applyFont="1" applyBorder="1" applyAlignment="1">
      <alignment vertical="top" wrapText="1"/>
    </xf>
    <xf numFmtId="0" fontId="3" fillId="0" borderId="1" xfId="0" applyFont="1" applyBorder="1" applyAlignment="1">
      <alignment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0" fillId="0" borderId="0" xfId="0" applyAlignment="1">
      <alignment vertical="top"/>
    </xf>
    <xf numFmtId="0" fontId="0" fillId="0" borderId="0" xfId="0" applyAlignment="1">
      <alignment vertical="top" wrapText="1"/>
    </xf>
    <xf numFmtId="0" fontId="2" fillId="0" borderId="0" xfId="0" applyFont="1" applyAlignment="1">
      <alignment vertical="top"/>
    </xf>
    <xf numFmtId="0" fontId="2" fillId="0" borderId="0" xfId="0" applyFont="1" applyAlignment="1">
      <alignment horizontal="left" vertical="top"/>
    </xf>
    <xf numFmtId="0" fontId="0" fillId="0" borderId="0" xfId="0" applyAlignment="1">
      <alignment horizontal="left" vertical="top"/>
    </xf>
    <xf numFmtId="0" fontId="3" fillId="0" borderId="0" xfId="0" applyFont="1" applyAlignment="1">
      <alignment vertical="top"/>
    </xf>
    <xf numFmtId="0" fontId="0" fillId="0" borderId="1" xfId="0" applyBorder="1" applyAlignment="1">
      <alignment vertical="top"/>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2" borderId="24" xfId="0" applyFont="1" applyFill="1" applyBorder="1" applyAlignment="1">
      <alignment horizontal="left" vertical="top"/>
    </xf>
    <xf numFmtId="0" fontId="2" fillId="2" borderId="25" xfId="0" applyFont="1" applyFill="1" applyBorder="1" applyAlignment="1">
      <alignment horizontal="left" vertical="top"/>
    </xf>
    <xf numFmtId="0" fontId="2" fillId="2" borderId="26" xfId="0" applyFont="1" applyFill="1" applyBorder="1" applyAlignment="1">
      <alignment horizontal="left" vertical="top"/>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2" fillId="5" borderId="22" xfId="0" applyFont="1" applyFill="1" applyBorder="1" applyAlignment="1">
      <alignment horizontal="left" vertical="top"/>
    </xf>
    <xf numFmtId="0" fontId="2" fillId="5" borderId="1" xfId="0" applyFont="1" applyFill="1" applyBorder="1" applyAlignment="1">
      <alignment horizontal="left" vertical="top"/>
    </xf>
    <xf numFmtId="0" fontId="2" fillId="5" borderId="23" xfId="0" applyFont="1" applyFill="1" applyBorder="1" applyAlignment="1">
      <alignment horizontal="left" vertical="top"/>
    </xf>
    <xf numFmtId="0" fontId="0" fillId="0" borderId="22" xfId="0" applyBorder="1" applyAlignment="1">
      <alignment vertical="top"/>
    </xf>
    <xf numFmtId="0" fontId="3" fillId="0" borderId="23" xfId="0" applyFont="1" applyBorder="1" applyAlignment="1">
      <alignment vertical="top" wrapText="1"/>
    </xf>
    <xf numFmtId="0" fontId="0" fillId="0" borderId="23" xfId="0" applyBorder="1" applyAlignment="1">
      <alignment vertical="top" wrapText="1"/>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26" xfId="0" applyFont="1" applyFill="1" applyBorder="1" applyAlignment="1">
      <alignment vertical="top"/>
    </xf>
    <xf numFmtId="0" fontId="0" fillId="0" borderId="27" xfId="0" applyBorder="1" applyAlignment="1">
      <alignment vertical="top"/>
    </xf>
    <xf numFmtId="0" fontId="0" fillId="0" borderId="28" xfId="0" applyBorder="1" applyAlignment="1">
      <alignment vertical="top"/>
    </xf>
    <xf numFmtId="0" fontId="3" fillId="0" borderId="29" xfId="0" applyFont="1" applyBorder="1" applyAlignment="1">
      <alignment vertical="top" wrapText="1"/>
    </xf>
    <xf numFmtId="0" fontId="5" fillId="4" borderId="1" xfId="0" applyFont="1" applyFill="1" applyBorder="1" applyAlignment="1">
      <alignment vertical="top"/>
    </xf>
    <xf numFmtId="0" fontId="2" fillId="5" borderId="22" xfId="0" applyFont="1" applyFill="1" applyBorder="1" applyAlignment="1">
      <alignment vertical="top"/>
    </xf>
    <xf numFmtId="0" fontId="2" fillId="5" borderId="1" xfId="0" applyFont="1" applyFill="1" applyBorder="1" applyAlignment="1">
      <alignment vertical="top"/>
    </xf>
    <xf numFmtId="0" fontId="2" fillId="5" borderId="23" xfId="0" applyFont="1" applyFill="1" applyBorder="1" applyAlignment="1">
      <alignment vertical="top"/>
    </xf>
    <xf numFmtId="0" fontId="2" fillId="5" borderId="14" xfId="0" applyFont="1" applyFill="1" applyBorder="1" applyAlignment="1">
      <alignment vertical="top"/>
    </xf>
    <xf numFmtId="0" fontId="2" fillId="5" borderId="18" xfId="0" applyFont="1" applyFill="1" applyBorder="1" applyAlignment="1">
      <alignment vertical="top"/>
    </xf>
    <xf numFmtId="0" fontId="2" fillId="5" borderId="19" xfId="0" applyFont="1" applyFill="1" applyBorder="1" applyAlignment="1">
      <alignment vertical="top"/>
    </xf>
    <xf numFmtId="0" fontId="3" fillId="0" borderId="31" xfId="0" applyFont="1" applyBorder="1" applyAlignment="1">
      <alignment vertical="top" wrapText="1"/>
    </xf>
    <xf numFmtId="0" fontId="3" fillId="0" borderId="22" xfId="0" applyFont="1" applyBorder="1" applyAlignment="1">
      <alignment vertical="top" wrapText="1"/>
    </xf>
    <xf numFmtId="0" fontId="3" fillId="0" borderId="22" xfId="0" applyFont="1" applyBorder="1" applyAlignment="1">
      <alignment wrapText="1"/>
    </xf>
    <xf numFmtId="0" fontId="3" fillId="0" borderId="22" xfId="0" applyFont="1" applyBorder="1" applyAlignment="1">
      <alignment horizontal="left" vertical="top" wrapText="1"/>
    </xf>
    <xf numFmtId="0" fontId="3" fillId="0" borderId="32" xfId="0" applyFont="1" applyBorder="1" applyAlignment="1">
      <alignment vertical="top" wrapText="1"/>
    </xf>
    <xf numFmtId="0" fontId="3" fillId="0" borderId="23" xfId="2" applyFont="1" applyBorder="1" applyAlignment="1">
      <alignment vertical="top" wrapText="1"/>
    </xf>
    <xf numFmtId="0" fontId="3" fillId="0" borderId="27" xfId="0" applyFont="1" applyBorder="1" applyAlignment="1">
      <alignment vertical="top" wrapText="1"/>
    </xf>
    <xf numFmtId="0" fontId="3" fillId="0" borderId="28" xfId="0" applyFont="1" applyBorder="1" applyAlignment="1">
      <alignment horizontal="center" vertical="top" wrapText="1"/>
    </xf>
    <xf numFmtId="0" fontId="3" fillId="0" borderId="28" xfId="0" applyFont="1" applyBorder="1" applyAlignment="1">
      <alignment vertical="top" wrapText="1"/>
    </xf>
    <xf numFmtId="0" fontId="6" fillId="5" borderId="15" xfId="0" applyFont="1" applyFill="1" applyBorder="1" applyAlignment="1">
      <alignment vertical="top" wrapText="1"/>
    </xf>
    <xf numFmtId="0" fontId="6" fillId="0" borderId="1" xfId="0" applyFont="1" applyBorder="1" applyAlignment="1">
      <alignment vertical="top" wrapText="1"/>
    </xf>
    <xf numFmtId="0" fontId="3" fillId="0" borderId="10" xfId="0" applyFont="1" applyBorder="1" applyAlignment="1">
      <alignment vertical="top" wrapText="1"/>
    </xf>
    <xf numFmtId="0" fontId="5" fillId="0" borderId="23" xfId="0" applyFont="1" applyBorder="1" applyAlignment="1">
      <alignment vertical="top" wrapText="1"/>
    </xf>
    <xf numFmtId="0" fontId="4" fillId="0" borderId="0" xfId="0" applyFont="1" applyAlignment="1">
      <alignment vertical="top" wrapText="1"/>
    </xf>
    <xf numFmtId="0" fontId="2" fillId="0" borderId="0" xfId="0" applyFont="1" applyAlignment="1">
      <alignment vertical="top" wrapText="1"/>
    </xf>
    <xf numFmtId="0" fontId="2" fillId="0" borderId="20" xfId="0" applyFont="1" applyBorder="1" applyAlignment="1">
      <alignment horizontal="right" vertical="top" wrapText="1"/>
    </xf>
    <xf numFmtId="0" fontId="3" fillId="0" borderId="15" xfId="0" applyFont="1" applyBorder="1" applyAlignment="1">
      <alignment horizontal="right" vertical="top" wrapText="1"/>
    </xf>
    <xf numFmtId="0" fontId="2" fillId="0" borderId="16" xfId="0" applyFont="1" applyBorder="1" applyAlignment="1">
      <alignment horizontal="left" vertical="top" wrapText="1"/>
    </xf>
    <xf numFmtId="0" fontId="3" fillId="0" borderId="17" xfId="0" applyFont="1" applyBorder="1" applyAlignment="1">
      <alignment vertical="top" wrapText="1"/>
    </xf>
    <xf numFmtId="0" fontId="3" fillId="0" borderId="21"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vertical="top" wrapText="1"/>
    </xf>
    <xf numFmtId="0" fontId="2" fillId="0" borderId="11" xfId="0" applyFont="1" applyBorder="1" applyAlignment="1">
      <alignmen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center" textRotation="90"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5" fillId="3" borderId="23" xfId="0" applyFont="1" applyFill="1" applyBorder="1" applyAlignment="1">
      <alignment horizontal="left" vertical="top" wrapText="1"/>
    </xf>
    <xf numFmtId="0" fontId="5" fillId="3" borderId="30" xfId="0" applyFont="1" applyFill="1" applyBorder="1" applyAlignment="1">
      <alignment horizontal="left" vertical="top" wrapText="1"/>
    </xf>
    <xf numFmtId="0" fontId="5" fillId="3" borderId="22" xfId="0" applyFont="1" applyFill="1" applyBorder="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3" xfId="2" xr:uid="{00000000-0005-0000-0000-000030000000}"/>
  </cellStyles>
  <dxfs count="29">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4.9989318521683403E-2"/>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FFC000"/>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B688BF96-3E6B-4AED-9F2E-B92B3ACCA95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0FC6B9B-A369-4113-B128-B461C8BA11AF}" name="Table11" displayName="Table11" ref="B2:K29" totalsRowShown="0" headerRowDxfId="28" dataDxfId="26" headerRowBorderDxfId="27" tableBorderDxfId="25">
  <autoFilter ref="B2:K29" xr:uid="{BDFC0B20-0661-4D74-9532-0E4B95DF6394}"/>
  <tableColumns count="10">
    <tableColumn id="1" xr3:uid="{EB188CE1-3850-46CB-8E43-4001C53FCCFE}" name="Field Name" dataDxfId="24"/>
    <tableColumn id="2" xr3:uid="{50B608E1-4E70-48D9-8B57-7BDCDDB78B7D}" name="Mandatory/_x000a_Optional" dataDxfId="23"/>
    <tableColumn id="3" xr3:uid="{6B2BB821-4793-4DEE-B66E-1C353D756D81}" name="Type" dataDxfId="22"/>
    <tableColumn id="4" xr3:uid="{28DAFF46-7721-4016-9817-D9D6E7A2E972}" name="Bits" dataDxfId="21"/>
    <tableColumn id="5" xr3:uid="{D139F5A1-F5B1-4899-95A1-538BD8E9DF45}" name="Six-bit chars" dataDxfId="20"/>
    <tableColumn id="6" xr3:uid="{C312892A-E2D7-4B97-BB46-942A03000B53}" name="Bytes" dataDxfId="19"/>
    <tableColumn id="7" xr3:uid="{97569A51-93F9-4D86-B488-5DAFD8257566}" name="StartBit" dataDxfId="18">
      <calculatedColumnFormula>I2+1</calculatedColumnFormula>
    </tableColumn>
    <tableColumn id="8" xr3:uid="{D9133568-0380-4115-A50A-5F09BAFB999A}" name="EndBit" dataDxfId="17">
      <calculatedColumnFormula>H3+E3-1</calculatedColumnFormula>
    </tableColumn>
    <tableColumn id="9" xr3:uid="{C85A0FFB-3CA4-4D2B-A374-3137C0EE760E}" name="Coding" dataDxfId="16"/>
    <tableColumn id="10" xr3:uid="{E23C29E3-C994-4274-8D2C-899E49455D55}" name="Notes" dataDxfId="15"/>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6E0A27-7592-40A0-81E1-61C6F50A6D63}" name="Table3" displayName="Table3" ref="A6:D12" totalsRowShown="0" headerRowDxfId="14" headerRowBorderDxfId="13" tableBorderDxfId="12" totalsRowBorderDxfId="11">
  <autoFilter ref="A6:D12" xr:uid="{2D944A83-0B42-48CF-9878-4F4A96E1CDBD}"/>
  <tableColumns count="4">
    <tableColumn id="1" xr3:uid="{111A54C2-D685-4FDF-B297-6DA61293A194}" name="Column1" dataDxfId="10"/>
    <tableColumn id="2" xr3:uid="{3D3A1C30-4152-4CF1-B236-934085D6ACCD}" name="Column2" dataDxfId="9"/>
    <tableColumn id="3" xr3:uid="{72B5664F-FF1D-4286-9136-27941F8FB717}" name="Column3" dataDxfId="8"/>
    <tableColumn id="4" xr3:uid="{0FD5064C-8945-43E9-BD24-5DEB783F149E}" name="Column4" dataDxfId="7"/>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F59E5C-2A96-440A-B77B-ACBB2C34AE03}" name="Table2" displayName="Table2" ref="A5:C70" totalsRowShown="0" headerRowDxfId="6" headerRowBorderDxfId="5" tableBorderDxfId="4" totalsRowBorderDxfId="3">
  <autoFilter ref="A5:C70" xr:uid="{79CAC618-489D-48CF-B9A6-17773D82FB38}"/>
  <tableColumns count="3">
    <tableColumn id="1" xr3:uid="{46B0AFAA-ECA7-46B3-8B32-2100F846CCD1}" name="Column1" dataDxfId="2">
      <calculatedColumnFormula>B6-32</calculatedColumnFormula>
    </tableColumn>
    <tableColumn id="2" xr3:uid="{503F34DD-E90D-4A00-A76A-A6765AC93B90}" name="Column2" dataDxfId="1"/>
    <tableColumn id="3" xr3:uid="{CDE80E02-35F6-45FF-B24B-8B24E405C9F0}" name="Column3"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tabSelected="1" topLeftCell="A2" zoomScaleNormal="100" workbookViewId="0">
      <selection activeCell="C16" sqref="C16"/>
    </sheetView>
  </sheetViews>
  <sheetFormatPr defaultColWidth="9.26953125" defaultRowHeight="12.5" x14ac:dyDescent="0.25"/>
  <cols>
    <col min="1" max="1" width="9.26953125" style="3" customWidth="1"/>
    <col min="2" max="2" width="34.7265625" style="3" customWidth="1"/>
    <col min="3" max="3" width="20.26953125" style="3" bestFit="1" customWidth="1"/>
    <col min="4" max="4" width="7.26953125" style="3" customWidth="1"/>
    <col min="5" max="5" width="8.7265625" style="3" bestFit="1" customWidth="1"/>
    <col min="6" max="6" width="14.26953125" style="3" customWidth="1"/>
    <col min="7" max="7" width="7.81640625" style="3" customWidth="1"/>
    <col min="8" max="8" width="9.7265625" style="3" customWidth="1"/>
    <col min="9" max="9" width="9.7265625" style="3" bestFit="1" customWidth="1"/>
    <col min="10" max="10" width="30.453125" style="3" bestFit="1" customWidth="1"/>
    <col min="11" max="11" width="83.7265625" style="3" customWidth="1"/>
    <col min="12" max="12" width="9.26953125" style="3" customWidth="1"/>
    <col min="13" max="16384" width="9.26953125" style="3"/>
  </cols>
  <sheetData>
    <row r="1" spans="1:11" ht="13.5" thickBot="1" x14ac:dyDescent="0.3">
      <c r="A1" s="77" t="s">
        <v>0</v>
      </c>
      <c r="B1" s="78"/>
      <c r="C1" s="78"/>
      <c r="D1" s="78"/>
      <c r="E1" s="78"/>
      <c r="F1" s="78"/>
      <c r="G1" s="78"/>
      <c r="H1" s="78"/>
      <c r="I1" s="78"/>
      <c r="J1" s="78"/>
      <c r="K1" s="79"/>
    </row>
    <row r="2" spans="1:11" ht="26.5" thickBot="1" x14ac:dyDescent="0.3">
      <c r="A2" s="4"/>
      <c r="B2" s="66" t="s">
        <v>1</v>
      </c>
      <c r="C2" s="66" t="s">
        <v>2</v>
      </c>
      <c r="D2" s="66" t="s">
        <v>3</v>
      </c>
      <c r="E2" s="66" t="s">
        <v>4</v>
      </c>
      <c r="F2" s="66" t="s">
        <v>5</v>
      </c>
      <c r="G2" s="66" t="s">
        <v>6</v>
      </c>
      <c r="H2" s="66" t="s">
        <v>7</v>
      </c>
      <c r="I2" s="66" t="s">
        <v>8</v>
      </c>
      <c r="J2" s="66" t="s">
        <v>9</v>
      </c>
      <c r="K2" s="66" t="s">
        <v>10</v>
      </c>
    </row>
    <row r="3" spans="1:11" x14ac:dyDescent="0.25">
      <c r="A3" s="5"/>
      <c r="B3" s="57"/>
      <c r="C3" s="20"/>
      <c r="D3" s="8"/>
      <c r="E3" s="8"/>
      <c r="F3" s="8">
        <v>6</v>
      </c>
      <c r="G3" s="8"/>
      <c r="H3" s="8"/>
      <c r="I3" s="8"/>
      <c r="J3" s="8"/>
      <c r="K3" s="61" t="s">
        <v>11</v>
      </c>
    </row>
    <row r="4" spans="1:11" ht="25" x14ac:dyDescent="0.25">
      <c r="A4" s="86"/>
      <c r="B4" s="58" t="s">
        <v>12</v>
      </c>
      <c r="C4" s="21" t="s">
        <v>13</v>
      </c>
      <c r="D4" s="7" t="s">
        <v>14</v>
      </c>
      <c r="E4" s="7">
        <v>1</v>
      </c>
      <c r="F4" s="7"/>
      <c r="G4" s="7">
        <f t="shared" ref="G4" si="0">E4/8</f>
        <v>0.125</v>
      </c>
      <c r="H4" s="7">
        <v>0</v>
      </c>
      <c r="I4" s="7">
        <v>0</v>
      </c>
      <c r="J4" s="7" t="s">
        <v>15</v>
      </c>
      <c r="K4" s="42" t="s">
        <v>16</v>
      </c>
    </row>
    <row r="5" spans="1:11" ht="50" x14ac:dyDescent="0.25">
      <c r="A5" s="86"/>
      <c r="B5" s="58" t="s">
        <v>17</v>
      </c>
      <c r="C5" s="21" t="s">
        <v>13</v>
      </c>
      <c r="D5" s="7" t="s">
        <v>14</v>
      </c>
      <c r="E5" s="7">
        <v>1</v>
      </c>
      <c r="F5" s="7"/>
      <c r="G5" s="7">
        <f t="shared" ref="G5" si="1">E5/8</f>
        <v>0.125</v>
      </c>
      <c r="H5" s="7">
        <f t="shared" ref="H5" si="2">I4+1</f>
        <v>1</v>
      </c>
      <c r="I5" s="7">
        <f t="shared" ref="I5" si="3">H5+E5-1</f>
        <v>1</v>
      </c>
      <c r="J5" s="7" t="s">
        <v>18</v>
      </c>
      <c r="K5" s="42" t="s">
        <v>19</v>
      </c>
    </row>
    <row r="6" spans="1:11" ht="52" x14ac:dyDescent="0.25">
      <c r="A6" s="86"/>
      <c r="B6" s="58" t="s">
        <v>20</v>
      </c>
      <c r="C6" s="21" t="s">
        <v>13</v>
      </c>
      <c r="D6" s="7" t="s">
        <v>14</v>
      </c>
      <c r="E6" s="7">
        <v>2</v>
      </c>
      <c r="F6" s="7"/>
      <c r="G6" s="7">
        <f t="shared" ref="G6:G8" si="4">E6/8</f>
        <v>0.25</v>
      </c>
      <c r="H6" s="7">
        <f t="shared" ref="H6:H19" si="5">I5+1</f>
        <v>2</v>
      </c>
      <c r="I6" s="7">
        <f t="shared" ref="I6:I14" si="6">H6+E6-1</f>
        <v>3</v>
      </c>
      <c r="J6" s="67" t="s">
        <v>187</v>
      </c>
      <c r="K6" s="69" t="s">
        <v>188</v>
      </c>
    </row>
    <row r="7" spans="1:11" x14ac:dyDescent="0.25">
      <c r="A7" s="86"/>
      <c r="B7" s="58" t="s">
        <v>21</v>
      </c>
      <c r="C7" s="21" t="s">
        <v>13</v>
      </c>
      <c r="D7" s="7" t="s">
        <v>22</v>
      </c>
      <c r="E7" s="7">
        <v>12</v>
      </c>
      <c r="F7" s="7">
        <v>2</v>
      </c>
      <c r="G7" s="7">
        <f t="shared" si="4"/>
        <v>1.5</v>
      </c>
      <c r="H7" s="7">
        <f t="shared" si="5"/>
        <v>4</v>
      </c>
      <c r="I7" s="7">
        <f t="shared" si="6"/>
        <v>15</v>
      </c>
      <c r="J7" s="7" t="s">
        <v>23</v>
      </c>
      <c r="K7" s="42" t="s">
        <v>24</v>
      </c>
    </row>
    <row r="8" spans="1:11" x14ac:dyDescent="0.25">
      <c r="A8" s="86"/>
      <c r="B8" s="58" t="s">
        <v>25</v>
      </c>
      <c r="C8" s="21" t="s">
        <v>13</v>
      </c>
      <c r="D8" s="7" t="s">
        <v>22</v>
      </c>
      <c r="E8" s="7">
        <f>F8*F$3</f>
        <v>54</v>
      </c>
      <c r="F8" s="7">
        <v>9</v>
      </c>
      <c r="G8" s="7">
        <f t="shared" si="4"/>
        <v>6.75</v>
      </c>
      <c r="H8" s="7">
        <f t="shared" si="5"/>
        <v>16</v>
      </c>
      <c r="I8" s="7">
        <f t="shared" si="6"/>
        <v>69</v>
      </c>
      <c r="J8" s="7" t="s">
        <v>23</v>
      </c>
      <c r="K8" s="42" t="s">
        <v>26</v>
      </c>
    </row>
    <row r="9" spans="1:11" x14ac:dyDescent="0.25">
      <c r="A9" s="86"/>
      <c r="B9" s="59" t="s">
        <v>27</v>
      </c>
      <c r="C9" s="21" t="s">
        <v>13</v>
      </c>
      <c r="D9" s="19" t="s">
        <v>22</v>
      </c>
      <c r="E9" s="19">
        <f>F9*F$3</f>
        <v>6</v>
      </c>
      <c r="F9" s="19">
        <v>1</v>
      </c>
      <c r="G9" s="19">
        <f>E9/8</f>
        <v>0.75</v>
      </c>
      <c r="H9" s="19">
        <f>I8+1</f>
        <v>70</v>
      </c>
      <c r="I9" s="19">
        <f t="shared" si="6"/>
        <v>75</v>
      </c>
      <c r="J9" s="19"/>
      <c r="K9" s="62" t="s">
        <v>28</v>
      </c>
    </row>
    <row r="10" spans="1:11" x14ac:dyDescent="0.25">
      <c r="A10" s="86"/>
      <c r="B10" s="59" t="s">
        <v>29</v>
      </c>
      <c r="C10" s="21" t="s">
        <v>13</v>
      </c>
      <c r="D10" s="19" t="s">
        <v>30</v>
      </c>
      <c r="E10" s="19">
        <v>4</v>
      </c>
      <c r="F10" s="19"/>
      <c r="G10" s="19">
        <v>0.5</v>
      </c>
      <c r="H10" s="19">
        <f>I9+1</f>
        <v>76</v>
      </c>
      <c r="I10" s="19">
        <f t="shared" si="6"/>
        <v>79</v>
      </c>
      <c r="J10" s="19"/>
      <c r="K10" s="62" t="s">
        <v>28</v>
      </c>
    </row>
    <row r="11" spans="1:11" x14ac:dyDescent="0.25">
      <c r="A11" s="86"/>
      <c r="B11" s="58" t="s">
        <v>31</v>
      </c>
      <c r="C11" s="21" t="s">
        <v>13</v>
      </c>
      <c r="D11" s="7" t="s">
        <v>32</v>
      </c>
      <c r="E11" s="7">
        <v>14</v>
      </c>
      <c r="F11" s="7"/>
      <c r="G11" s="7">
        <f>E11/8</f>
        <v>1.75</v>
      </c>
      <c r="H11" s="19">
        <f>I10+1</f>
        <v>80</v>
      </c>
      <c r="I11" s="19">
        <f t="shared" si="6"/>
        <v>93</v>
      </c>
      <c r="J11" s="7" t="s">
        <v>33</v>
      </c>
      <c r="K11" s="42" t="s">
        <v>34</v>
      </c>
    </row>
    <row r="12" spans="1:11" x14ac:dyDescent="0.25">
      <c r="A12" s="86"/>
      <c r="B12" s="58" t="s">
        <v>35</v>
      </c>
      <c r="C12" s="21" t="s">
        <v>13</v>
      </c>
      <c r="D12" s="7" t="s">
        <v>32</v>
      </c>
      <c r="E12" s="7">
        <v>14</v>
      </c>
      <c r="F12" s="7"/>
      <c r="G12" s="7">
        <f>E12/8</f>
        <v>1.75</v>
      </c>
      <c r="H12" s="7">
        <f t="shared" si="5"/>
        <v>94</v>
      </c>
      <c r="I12" s="7">
        <f t="shared" si="6"/>
        <v>107</v>
      </c>
      <c r="J12" s="7" t="s">
        <v>33</v>
      </c>
      <c r="K12" s="42" t="s">
        <v>36</v>
      </c>
    </row>
    <row r="13" spans="1:11" x14ac:dyDescent="0.25">
      <c r="A13" s="86"/>
      <c r="B13" s="58" t="s">
        <v>37</v>
      </c>
      <c r="C13" s="21" t="s">
        <v>13</v>
      </c>
      <c r="D13" s="7" t="s">
        <v>22</v>
      </c>
      <c r="E13" s="7">
        <v>24</v>
      </c>
      <c r="F13" s="7">
        <v>4</v>
      </c>
      <c r="G13" s="7">
        <f>E13/8</f>
        <v>3</v>
      </c>
      <c r="H13" s="7">
        <f t="shared" si="5"/>
        <v>108</v>
      </c>
      <c r="I13" s="7">
        <f t="shared" si="6"/>
        <v>131</v>
      </c>
      <c r="J13" s="7"/>
      <c r="K13" s="42" t="s">
        <v>190</v>
      </c>
    </row>
    <row r="14" spans="1:11" x14ac:dyDescent="0.25">
      <c r="A14" s="86"/>
      <c r="B14" s="58" t="s">
        <v>38</v>
      </c>
      <c r="C14" s="21" t="s">
        <v>13</v>
      </c>
      <c r="D14" s="7" t="s">
        <v>22</v>
      </c>
      <c r="E14" s="7">
        <v>90</v>
      </c>
      <c r="F14" s="7">
        <v>15</v>
      </c>
      <c r="G14" s="7">
        <f>E14/8</f>
        <v>11.25</v>
      </c>
      <c r="H14" s="7">
        <f t="shared" si="5"/>
        <v>132</v>
      </c>
      <c r="I14" s="7">
        <f t="shared" si="6"/>
        <v>221</v>
      </c>
      <c r="J14" s="7"/>
      <c r="K14" s="42" t="s">
        <v>39</v>
      </c>
    </row>
    <row r="15" spans="1:11" x14ac:dyDescent="0.25">
      <c r="A15" s="86"/>
      <c r="B15" s="58" t="s">
        <v>40</v>
      </c>
      <c r="C15" s="21" t="s">
        <v>13</v>
      </c>
      <c r="D15" s="7" t="s">
        <v>22</v>
      </c>
      <c r="E15" s="7">
        <f>F15*F$3</f>
        <v>90</v>
      </c>
      <c r="F15" s="7">
        <v>15</v>
      </c>
      <c r="G15" s="7">
        <f t="shared" ref="G15:G35" si="7">E15/8</f>
        <v>11.25</v>
      </c>
      <c r="H15" s="7">
        <f>I14+1</f>
        <v>222</v>
      </c>
      <c r="I15" s="7">
        <f t="shared" ref="I15:I29" si="8">H15+E15-1</f>
        <v>311</v>
      </c>
      <c r="J15" s="7"/>
      <c r="K15" s="42" t="s">
        <v>41</v>
      </c>
    </row>
    <row r="16" spans="1:11" ht="25" x14ac:dyDescent="0.25">
      <c r="A16" s="86"/>
      <c r="B16" s="58" t="s">
        <v>42</v>
      </c>
      <c r="C16" s="21" t="s">
        <v>43</v>
      </c>
      <c r="D16" s="7" t="s">
        <v>22</v>
      </c>
      <c r="E16" s="7">
        <v>24</v>
      </c>
      <c r="F16" s="7">
        <v>4</v>
      </c>
      <c r="G16" s="7">
        <f t="shared" si="7"/>
        <v>3</v>
      </c>
      <c r="H16" s="7">
        <f>I15+1</f>
        <v>312</v>
      </c>
      <c r="I16" s="7">
        <f t="shared" si="8"/>
        <v>335</v>
      </c>
      <c r="J16" s="7"/>
      <c r="K16" s="42" t="s">
        <v>191</v>
      </c>
    </row>
    <row r="17" spans="1:11" ht="25" x14ac:dyDescent="0.25">
      <c r="A17" s="86"/>
      <c r="B17" s="58" t="s">
        <v>44</v>
      </c>
      <c r="C17" s="21" t="s">
        <v>43</v>
      </c>
      <c r="D17" s="7" t="s">
        <v>22</v>
      </c>
      <c r="E17" s="7">
        <v>90</v>
      </c>
      <c r="F17" s="7">
        <v>15</v>
      </c>
      <c r="G17" s="7">
        <f t="shared" si="7"/>
        <v>11.25</v>
      </c>
      <c r="H17" s="7">
        <f>I16+1</f>
        <v>336</v>
      </c>
      <c r="I17" s="7">
        <f t="shared" si="8"/>
        <v>425</v>
      </c>
      <c r="J17" s="7"/>
      <c r="K17" s="42" t="s">
        <v>45</v>
      </c>
    </row>
    <row r="18" spans="1:11" ht="25" x14ac:dyDescent="0.25">
      <c r="A18" s="86"/>
      <c r="B18" s="58" t="s">
        <v>46</v>
      </c>
      <c r="C18" s="21" t="s">
        <v>43</v>
      </c>
      <c r="D18" s="7" t="s">
        <v>22</v>
      </c>
      <c r="E18" s="7">
        <v>90</v>
      </c>
      <c r="F18" s="7">
        <v>15</v>
      </c>
      <c r="G18" s="7">
        <f>E18/8</f>
        <v>11.25</v>
      </c>
      <c r="H18" s="7">
        <f>I17+1</f>
        <v>426</v>
      </c>
      <c r="I18" s="7">
        <f>H18+E18-1</f>
        <v>515</v>
      </c>
      <c r="J18" s="7"/>
      <c r="K18" s="42" t="s">
        <v>45</v>
      </c>
    </row>
    <row r="19" spans="1:11" x14ac:dyDescent="0.25">
      <c r="A19" s="86"/>
      <c r="B19" s="60" t="s">
        <v>47</v>
      </c>
      <c r="C19" s="21" t="s">
        <v>13</v>
      </c>
      <c r="D19" s="7" t="s">
        <v>32</v>
      </c>
      <c r="E19" s="7">
        <v>14</v>
      </c>
      <c r="F19" s="7"/>
      <c r="G19" s="7">
        <f t="shared" si="7"/>
        <v>1.75</v>
      </c>
      <c r="H19" s="7">
        <f t="shared" si="5"/>
        <v>516</v>
      </c>
      <c r="I19" s="7">
        <f t="shared" si="8"/>
        <v>529</v>
      </c>
      <c r="J19" s="7" t="s">
        <v>33</v>
      </c>
      <c r="K19" s="42" t="s">
        <v>48</v>
      </c>
    </row>
    <row r="20" spans="1:11" x14ac:dyDescent="0.25">
      <c r="A20" s="86"/>
      <c r="B20" s="60" t="s">
        <v>49</v>
      </c>
      <c r="C20" s="21" t="s">
        <v>13</v>
      </c>
      <c r="D20" s="7" t="s">
        <v>50</v>
      </c>
      <c r="E20" s="7">
        <v>11</v>
      </c>
      <c r="F20" s="7"/>
      <c r="G20" s="7">
        <f t="shared" si="7"/>
        <v>1.375</v>
      </c>
      <c r="H20" s="7">
        <f t="shared" ref="H20:H24" si="9">I19+1</f>
        <v>530</v>
      </c>
      <c r="I20" s="7">
        <f t="shared" si="8"/>
        <v>540</v>
      </c>
      <c r="J20" s="7" t="s">
        <v>33</v>
      </c>
      <c r="K20" s="42" t="s">
        <v>51</v>
      </c>
    </row>
    <row r="21" spans="1:11" x14ac:dyDescent="0.25">
      <c r="A21" s="86"/>
      <c r="B21" s="58" t="s">
        <v>52</v>
      </c>
      <c r="C21" s="21" t="s">
        <v>13</v>
      </c>
      <c r="D21" s="7"/>
      <c r="E21" s="7">
        <v>14</v>
      </c>
      <c r="F21" s="7"/>
      <c r="G21" s="7">
        <f t="shared" si="7"/>
        <v>1.75</v>
      </c>
      <c r="H21" s="7">
        <f>I20+1</f>
        <v>541</v>
      </c>
      <c r="I21" s="7">
        <f t="shared" si="8"/>
        <v>554</v>
      </c>
      <c r="J21" s="7"/>
      <c r="K21" s="42"/>
    </row>
    <row r="22" spans="1:11" x14ac:dyDescent="0.25">
      <c r="A22" s="86"/>
      <c r="B22" s="58" t="s">
        <v>52</v>
      </c>
      <c r="C22" s="21" t="s">
        <v>13</v>
      </c>
      <c r="D22" s="7"/>
      <c r="E22" s="7">
        <v>11</v>
      </c>
      <c r="F22" s="7"/>
      <c r="G22" s="7">
        <f t="shared" si="7"/>
        <v>1.375</v>
      </c>
      <c r="H22" s="7">
        <f t="shared" si="9"/>
        <v>555</v>
      </c>
      <c r="I22" s="7">
        <f t="shared" si="8"/>
        <v>565</v>
      </c>
      <c r="J22" s="7"/>
      <c r="K22" s="42"/>
    </row>
    <row r="23" spans="1:11" x14ac:dyDescent="0.25">
      <c r="A23" s="86"/>
      <c r="B23" s="58" t="s">
        <v>53</v>
      </c>
      <c r="C23" s="21" t="s">
        <v>13</v>
      </c>
      <c r="D23" s="7" t="s">
        <v>22</v>
      </c>
      <c r="E23" s="7">
        <v>18</v>
      </c>
      <c r="F23" s="7">
        <v>3</v>
      </c>
      <c r="G23" s="7">
        <f t="shared" si="7"/>
        <v>2.25</v>
      </c>
      <c r="H23" s="7">
        <f t="shared" si="9"/>
        <v>566</v>
      </c>
      <c r="I23" s="7">
        <f t="shared" si="8"/>
        <v>583</v>
      </c>
      <c r="J23" s="7" t="s">
        <v>23</v>
      </c>
      <c r="K23" s="42" t="s">
        <v>54</v>
      </c>
    </row>
    <row r="24" spans="1:11" ht="25" x14ac:dyDescent="0.25">
      <c r="A24" s="86"/>
      <c r="B24" s="58" t="s">
        <v>55</v>
      </c>
      <c r="C24" s="21" t="s">
        <v>13</v>
      </c>
      <c r="D24" s="7" t="s">
        <v>22</v>
      </c>
      <c r="E24" s="7">
        <v>96</v>
      </c>
      <c r="F24" s="7">
        <v>16</v>
      </c>
      <c r="G24" s="7">
        <f t="shared" si="7"/>
        <v>12</v>
      </c>
      <c r="H24" s="7">
        <f t="shared" si="9"/>
        <v>584</v>
      </c>
      <c r="I24" s="7">
        <f t="shared" si="8"/>
        <v>679</v>
      </c>
      <c r="J24" s="7" t="s">
        <v>23</v>
      </c>
      <c r="K24" s="42" t="s">
        <v>56</v>
      </c>
    </row>
    <row r="25" spans="1:11" x14ac:dyDescent="0.25">
      <c r="A25" s="86"/>
      <c r="B25" s="58" t="s">
        <v>57</v>
      </c>
      <c r="C25" s="21" t="s">
        <v>13</v>
      </c>
      <c r="D25" s="7" t="s">
        <v>30</v>
      </c>
      <c r="E25" s="7">
        <v>7</v>
      </c>
      <c r="F25" s="7"/>
      <c r="G25" s="7">
        <f t="shared" si="7"/>
        <v>0.875</v>
      </c>
      <c r="H25" s="7">
        <f>I24+1</f>
        <v>680</v>
      </c>
      <c r="I25" s="7">
        <f t="shared" si="8"/>
        <v>686</v>
      </c>
      <c r="J25" s="7"/>
      <c r="K25" s="42" t="s">
        <v>58</v>
      </c>
    </row>
    <row r="26" spans="1:11" x14ac:dyDescent="0.25">
      <c r="A26" s="86"/>
      <c r="B26" s="58" t="s">
        <v>59</v>
      </c>
      <c r="C26" s="21" t="s">
        <v>13</v>
      </c>
      <c r="D26" s="7" t="s">
        <v>22</v>
      </c>
      <c r="E26" s="7">
        <v>24</v>
      </c>
      <c r="F26" s="7">
        <v>4</v>
      </c>
      <c r="G26" s="7">
        <f t="shared" si="7"/>
        <v>3</v>
      </c>
      <c r="H26" s="7">
        <f>I25+1</f>
        <v>687</v>
      </c>
      <c r="I26" s="7">
        <f t="shared" si="8"/>
        <v>710</v>
      </c>
      <c r="J26" s="7" t="s">
        <v>23</v>
      </c>
      <c r="K26" s="42" t="s">
        <v>60</v>
      </c>
    </row>
    <row r="27" spans="1:11" x14ac:dyDescent="0.25">
      <c r="A27" s="86"/>
      <c r="B27" s="58" t="s">
        <v>61</v>
      </c>
      <c r="C27" s="21" t="s">
        <v>13</v>
      </c>
      <c r="D27" s="7" t="s">
        <v>30</v>
      </c>
      <c r="E27" s="7">
        <v>14</v>
      </c>
      <c r="F27" s="7"/>
      <c r="G27" s="7">
        <f t="shared" si="7"/>
        <v>1.75</v>
      </c>
      <c r="H27" s="7">
        <f>I26+1</f>
        <v>711</v>
      </c>
      <c r="I27" s="7">
        <f t="shared" si="8"/>
        <v>724</v>
      </c>
      <c r="J27" s="7"/>
      <c r="K27" s="42" t="s">
        <v>62</v>
      </c>
    </row>
    <row r="28" spans="1:11" x14ac:dyDescent="0.25">
      <c r="A28" s="86"/>
      <c r="B28" s="58" t="s">
        <v>63</v>
      </c>
      <c r="C28" s="21" t="s">
        <v>13</v>
      </c>
      <c r="D28" s="7" t="s">
        <v>30</v>
      </c>
      <c r="E28" s="7">
        <v>17</v>
      </c>
      <c r="F28" s="7"/>
      <c r="G28" s="7">
        <f t="shared" si="7"/>
        <v>2.125</v>
      </c>
      <c r="H28" s="7">
        <f>I27+1</f>
        <v>725</v>
      </c>
      <c r="I28" s="7">
        <f t="shared" si="8"/>
        <v>741</v>
      </c>
      <c r="J28" s="7"/>
      <c r="K28" s="42" t="s">
        <v>64</v>
      </c>
    </row>
    <row r="29" spans="1:11" ht="38" thickBot="1" x14ac:dyDescent="0.3">
      <c r="A29" s="86"/>
      <c r="B29" s="63" t="s">
        <v>65</v>
      </c>
      <c r="C29" s="64" t="s">
        <v>13</v>
      </c>
      <c r="D29" s="65" t="s">
        <v>14</v>
      </c>
      <c r="E29" s="65">
        <v>1</v>
      </c>
      <c r="F29" s="65"/>
      <c r="G29" s="65"/>
      <c r="H29" s="65">
        <f>I28+1</f>
        <v>742</v>
      </c>
      <c r="I29" s="65">
        <f t="shared" si="8"/>
        <v>742</v>
      </c>
      <c r="J29" s="65" t="s">
        <v>66</v>
      </c>
      <c r="K29" s="49" t="s">
        <v>67</v>
      </c>
    </row>
    <row r="30" spans="1:11" ht="58.5" thickBot="1" x14ac:dyDescent="0.3">
      <c r="A30" s="1" t="s">
        <v>68</v>
      </c>
      <c r="B30" s="58" t="s">
        <v>69</v>
      </c>
      <c r="C30" s="58" t="s">
        <v>70</v>
      </c>
      <c r="D30" s="58"/>
      <c r="E30" s="58" t="s">
        <v>71</v>
      </c>
      <c r="F30" s="58"/>
      <c r="G30" s="58"/>
      <c r="H30" s="58">
        <v>743</v>
      </c>
      <c r="I30" s="58" t="s">
        <v>72</v>
      </c>
      <c r="J30" s="58" t="s">
        <v>73</v>
      </c>
      <c r="K30" s="58" t="s">
        <v>74</v>
      </c>
    </row>
    <row r="31" spans="1:11" ht="13" x14ac:dyDescent="0.25">
      <c r="A31" s="87" t="s">
        <v>75</v>
      </c>
      <c r="B31" s="9" t="s">
        <v>76</v>
      </c>
      <c r="C31" s="80" t="s">
        <v>77</v>
      </c>
      <c r="D31" s="10" t="s">
        <v>30</v>
      </c>
      <c r="E31" s="10">
        <v>6</v>
      </c>
      <c r="F31" s="10"/>
      <c r="G31" s="10">
        <f t="shared" ref="G31:G34" si="10">E31/8</f>
        <v>0.75</v>
      </c>
      <c r="H31" s="10">
        <v>784</v>
      </c>
      <c r="I31" s="10">
        <f>H31+E31-1</f>
        <v>789</v>
      </c>
      <c r="J31" s="10" t="s">
        <v>78</v>
      </c>
      <c r="K31" s="83" t="s">
        <v>79</v>
      </c>
    </row>
    <row r="32" spans="1:11" ht="13" x14ac:dyDescent="0.25">
      <c r="A32" s="88"/>
      <c r="B32" s="11" t="s">
        <v>80</v>
      </c>
      <c r="C32" s="81"/>
      <c r="D32" s="7" t="s">
        <v>14</v>
      </c>
      <c r="E32" s="7">
        <v>6</v>
      </c>
      <c r="F32" s="7"/>
      <c r="G32" s="7">
        <f t="shared" si="10"/>
        <v>0.75</v>
      </c>
      <c r="H32" s="7">
        <f>I31+1</f>
        <v>790</v>
      </c>
      <c r="I32" s="7">
        <f>H32+E32-1</f>
        <v>795</v>
      </c>
      <c r="J32" s="7"/>
      <c r="K32" s="84"/>
    </row>
    <row r="33" spans="1:11" ht="13" x14ac:dyDescent="0.25">
      <c r="A33" s="88"/>
      <c r="B33" s="11" t="s">
        <v>81</v>
      </c>
      <c r="C33" s="81"/>
      <c r="D33" s="7" t="s">
        <v>30</v>
      </c>
      <c r="E33" s="7">
        <v>4</v>
      </c>
      <c r="F33" s="7"/>
      <c r="G33" s="7">
        <f t="shared" si="10"/>
        <v>0.5</v>
      </c>
      <c r="H33" s="7">
        <f>I32+1</f>
        <v>796</v>
      </c>
      <c r="I33" s="7">
        <f>H33+E33-1</f>
        <v>799</v>
      </c>
      <c r="J33" s="7"/>
      <c r="K33" s="84"/>
    </row>
    <row r="34" spans="1:11" ht="13.5" thickBot="1" x14ac:dyDescent="0.3">
      <c r="A34" s="89"/>
      <c r="B34" s="12" t="s">
        <v>82</v>
      </c>
      <c r="C34" s="82"/>
      <c r="D34" s="13" t="s">
        <v>30</v>
      </c>
      <c r="E34" s="13">
        <v>64</v>
      </c>
      <c r="F34" s="13"/>
      <c r="G34" s="13">
        <f t="shared" si="10"/>
        <v>8</v>
      </c>
      <c r="H34" s="13">
        <f>I33+1</f>
        <v>800</v>
      </c>
      <c r="I34" s="13">
        <f>H34+E34-1</f>
        <v>863</v>
      </c>
      <c r="J34" s="13"/>
      <c r="K34" s="85"/>
    </row>
    <row r="35" spans="1:11" ht="34" thickBot="1" x14ac:dyDescent="0.3">
      <c r="A35" s="2" t="s">
        <v>83</v>
      </c>
      <c r="B35" s="58" t="s">
        <v>84</v>
      </c>
      <c r="C35" s="58" t="s">
        <v>85</v>
      </c>
      <c r="D35" s="58" t="s">
        <v>30</v>
      </c>
      <c r="E35" s="58">
        <v>64</v>
      </c>
      <c r="F35" s="58"/>
      <c r="G35" s="58">
        <f t="shared" si="7"/>
        <v>8</v>
      </c>
      <c r="H35" s="58">
        <f>I34+1</f>
        <v>864</v>
      </c>
      <c r="I35" s="58">
        <f>H35+E35-1</f>
        <v>927</v>
      </c>
      <c r="J35" s="58"/>
      <c r="K35" s="58" t="s">
        <v>86</v>
      </c>
    </row>
    <row r="36" spans="1:11" ht="13" thickBot="1" x14ac:dyDescent="0.3">
      <c r="A36" s="6"/>
      <c r="B36" s="58"/>
      <c r="C36" s="58"/>
      <c r="D36" s="58"/>
      <c r="E36" s="58"/>
      <c r="F36" s="58"/>
      <c r="G36" s="58"/>
      <c r="H36" s="58"/>
      <c r="I36" s="58"/>
      <c r="J36" s="58"/>
      <c r="K36" s="58"/>
    </row>
    <row r="37" spans="1:11" ht="13.5" thickBot="1" x14ac:dyDescent="0.3">
      <c r="A37" s="14"/>
      <c r="B37" s="15"/>
      <c r="C37" s="72" t="s">
        <v>87</v>
      </c>
      <c r="D37" s="73"/>
      <c r="E37" s="16">
        <f>I35+1</f>
        <v>928</v>
      </c>
      <c r="F37" s="17" t="s">
        <v>88</v>
      </c>
      <c r="G37" s="16">
        <f t="shared" ref="G37" si="11">E37/8</f>
        <v>116</v>
      </c>
      <c r="H37" s="74" t="s">
        <v>89</v>
      </c>
      <c r="I37" s="75"/>
      <c r="J37" s="18"/>
      <c r="K37" s="68"/>
    </row>
    <row r="38" spans="1:11" x14ac:dyDescent="0.25">
      <c r="B38" s="76" t="s">
        <v>90</v>
      </c>
      <c r="C38" s="76"/>
      <c r="D38" s="76"/>
      <c r="E38" s="76"/>
      <c r="F38" s="76"/>
      <c r="G38" s="76"/>
      <c r="H38" s="76"/>
      <c r="I38" s="76"/>
      <c r="J38" s="76"/>
      <c r="K38" s="76"/>
    </row>
    <row r="39" spans="1:11" ht="13" x14ac:dyDescent="0.25">
      <c r="B39" s="70"/>
      <c r="C39" s="70"/>
      <c r="D39" s="70"/>
      <c r="E39" s="70"/>
      <c r="F39" s="70"/>
      <c r="G39" s="70"/>
      <c r="H39" s="70"/>
      <c r="I39" s="70"/>
      <c r="J39" s="70"/>
      <c r="K39" s="70"/>
    </row>
    <row r="40" spans="1:11" ht="13" x14ac:dyDescent="0.25">
      <c r="B40" s="71" t="s">
        <v>91</v>
      </c>
      <c r="C40" s="71"/>
      <c r="D40" s="71"/>
      <c r="E40" s="71"/>
      <c r="F40" s="71"/>
      <c r="G40" s="71"/>
      <c r="H40" s="71"/>
      <c r="I40" s="71"/>
      <c r="J40" s="71"/>
      <c r="K40" s="71"/>
    </row>
  </sheetData>
  <mergeCells count="10">
    <mergeCell ref="A1:K1"/>
    <mergeCell ref="C31:C34"/>
    <mergeCell ref="K31:K34"/>
    <mergeCell ref="A4:A29"/>
    <mergeCell ref="A31:A34"/>
    <mergeCell ref="B39:K39"/>
    <mergeCell ref="B40:K40"/>
    <mergeCell ref="C37:D37"/>
    <mergeCell ref="H37:I37"/>
    <mergeCell ref="B38:K38"/>
  </mergeCells>
  <pageMargins left="0.7" right="0.7" top="0.75" bottom="0.75" header="0.3" footer="0.3"/>
  <pageSetup paperSize="9" scale="5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workbookViewId="0">
      <selection activeCell="B20" sqref="B20"/>
    </sheetView>
  </sheetViews>
  <sheetFormatPr defaultColWidth="8.7265625" defaultRowHeight="12.5" x14ac:dyDescent="0.25"/>
  <cols>
    <col min="1" max="1" width="18.7265625" style="22" customWidth="1"/>
    <col min="2" max="2" width="14" style="22" customWidth="1"/>
    <col min="3" max="3" width="42.7265625" style="22" customWidth="1"/>
    <col min="4" max="4" width="56.54296875" style="22" customWidth="1"/>
    <col min="5" max="16384" width="8.7265625" style="22"/>
  </cols>
  <sheetData>
    <row r="1" spans="1:4" ht="13" x14ac:dyDescent="0.25">
      <c r="A1" s="24" t="s">
        <v>92</v>
      </c>
    </row>
    <row r="3" spans="1:4" x14ac:dyDescent="0.25">
      <c r="A3" s="27" t="s">
        <v>93</v>
      </c>
    </row>
    <row r="6" spans="1:4" ht="13" hidden="1" x14ac:dyDescent="0.25">
      <c r="A6" s="44" t="s">
        <v>94</v>
      </c>
      <c r="B6" s="45" t="s">
        <v>95</v>
      </c>
      <c r="C6" s="45" t="s">
        <v>96</v>
      </c>
      <c r="D6" s="46" t="s">
        <v>97</v>
      </c>
    </row>
    <row r="7" spans="1:4" ht="13" x14ac:dyDescent="0.25">
      <c r="A7" s="51" t="s">
        <v>98</v>
      </c>
      <c r="B7" s="52" t="s">
        <v>1</v>
      </c>
      <c r="C7" s="52" t="s">
        <v>99</v>
      </c>
      <c r="D7" s="53" t="s">
        <v>10</v>
      </c>
    </row>
    <row r="8" spans="1:4" ht="37.5" x14ac:dyDescent="0.25">
      <c r="A8" s="41" t="s">
        <v>14</v>
      </c>
      <c r="B8" s="28" t="s">
        <v>100</v>
      </c>
      <c r="C8" s="28" t="s">
        <v>101</v>
      </c>
      <c r="D8" s="42" t="s">
        <v>102</v>
      </c>
    </row>
    <row r="9" spans="1:4" ht="50" x14ac:dyDescent="0.25">
      <c r="A9" s="41" t="s">
        <v>30</v>
      </c>
      <c r="B9" s="28" t="s">
        <v>103</v>
      </c>
      <c r="C9" s="28" t="s">
        <v>104</v>
      </c>
      <c r="D9" s="42" t="s">
        <v>105</v>
      </c>
    </row>
    <row r="10" spans="1:4" ht="37.5" x14ac:dyDescent="0.25">
      <c r="A10" s="41" t="s">
        <v>22</v>
      </c>
      <c r="B10" s="28" t="s">
        <v>106</v>
      </c>
      <c r="C10" s="7" t="s">
        <v>189</v>
      </c>
      <c r="D10" s="43" t="s">
        <v>107</v>
      </c>
    </row>
    <row r="11" spans="1:4" ht="37.5" x14ac:dyDescent="0.25">
      <c r="A11" s="41" t="s">
        <v>32</v>
      </c>
      <c r="B11" s="28" t="s">
        <v>108</v>
      </c>
      <c r="C11" s="28" t="s">
        <v>109</v>
      </c>
      <c r="D11" s="42" t="s">
        <v>110</v>
      </c>
    </row>
    <row r="12" spans="1:4" ht="37.5" x14ac:dyDescent="0.25">
      <c r="A12" s="47" t="s">
        <v>50</v>
      </c>
      <c r="B12" s="48" t="s">
        <v>111</v>
      </c>
      <c r="C12" s="48" t="s">
        <v>112</v>
      </c>
      <c r="D12" s="49" t="s">
        <v>113</v>
      </c>
    </row>
    <row r="13" spans="1:4" ht="50.15" customHeight="1" x14ac:dyDescent="0.25">
      <c r="A13" s="23" t="s">
        <v>114</v>
      </c>
      <c r="B13" s="93" t="s">
        <v>115</v>
      </c>
      <c r="C13" s="94"/>
    </row>
    <row r="16" spans="1:4" ht="13" thickBot="1" x14ac:dyDescent="0.3"/>
    <row r="17" spans="1:5" ht="28.9" customHeight="1" x14ac:dyDescent="0.25">
      <c r="A17" s="54" t="s">
        <v>116</v>
      </c>
      <c r="B17" s="90" t="s">
        <v>117</v>
      </c>
      <c r="C17" s="91"/>
      <c r="D17" s="91"/>
      <c r="E17" s="92"/>
    </row>
    <row r="18" spans="1:5" ht="13" x14ac:dyDescent="0.25">
      <c r="A18" s="55" t="s">
        <v>3</v>
      </c>
      <c r="B18" s="50" t="s">
        <v>118</v>
      </c>
      <c r="C18" s="50"/>
      <c r="D18" s="50"/>
      <c r="E18" s="50"/>
    </row>
    <row r="19" spans="1:5" ht="13.15" customHeight="1" x14ac:dyDescent="0.25">
      <c r="A19" s="55" t="s">
        <v>4</v>
      </c>
      <c r="B19" s="90" t="s">
        <v>119</v>
      </c>
      <c r="C19" s="91"/>
      <c r="D19" s="91"/>
      <c r="E19" s="92"/>
    </row>
    <row r="20" spans="1:5" ht="13.15" customHeight="1" x14ac:dyDescent="0.25">
      <c r="A20" s="55" t="s">
        <v>5</v>
      </c>
      <c r="B20" s="50" t="s">
        <v>120</v>
      </c>
      <c r="C20" s="50"/>
      <c r="D20" s="50"/>
      <c r="E20" s="50"/>
    </row>
    <row r="21" spans="1:5" ht="13.15" customHeight="1" x14ac:dyDescent="0.25">
      <c r="A21" s="55" t="s">
        <v>6</v>
      </c>
      <c r="B21" s="90" t="s">
        <v>121</v>
      </c>
      <c r="C21" s="91"/>
      <c r="D21" s="91"/>
      <c r="E21" s="92"/>
    </row>
    <row r="22" spans="1:5" ht="13.15" customHeight="1" x14ac:dyDescent="0.25">
      <c r="A22" s="55" t="s">
        <v>122</v>
      </c>
      <c r="B22" s="50" t="s">
        <v>123</v>
      </c>
      <c r="C22" s="50"/>
      <c r="D22" s="50"/>
      <c r="E22" s="50"/>
    </row>
    <row r="23" spans="1:5" ht="13.15" customHeight="1" x14ac:dyDescent="0.25">
      <c r="A23" s="55" t="s">
        <v>124</v>
      </c>
      <c r="B23" s="90" t="s">
        <v>125</v>
      </c>
      <c r="C23" s="91"/>
      <c r="D23" s="91"/>
      <c r="E23" s="92"/>
    </row>
    <row r="24" spans="1:5" ht="13.15" customHeight="1" x14ac:dyDescent="0.25">
      <c r="A24" s="55" t="s">
        <v>126</v>
      </c>
      <c r="B24" s="50" t="s">
        <v>127</v>
      </c>
      <c r="C24" s="50"/>
      <c r="D24" s="50"/>
      <c r="E24" s="50"/>
    </row>
    <row r="25" spans="1:5" ht="13.15" customHeight="1" thickBot="1" x14ac:dyDescent="0.3">
      <c r="A25" s="56" t="s">
        <v>128</v>
      </c>
      <c r="B25" s="90" t="s">
        <v>129</v>
      </c>
      <c r="C25" s="91"/>
      <c r="D25" s="91"/>
      <c r="E25" s="92"/>
    </row>
    <row r="30" spans="1:5" ht="55.5" customHeight="1" x14ac:dyDescent="0.25"/>
  </sheetData>
  <mergeCells count="6">
    <mergeCell ref="B25:E25"/>
    <mergeCell ref="B19:E19"/>
    <mergeCell ref="B17:E17"/>
    <mergeCell ref="B13:C13"/>
    <mergeCell ref="B21:E21"/>
    <mergeCell ref="B23:E23"/>
  </mergeCell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DCCCB-CC57-4B13-9A7E-D2921AF75D87}">
  <dimension ref="A1:I70"/>
  <sheetViews>
    <sheetView workbookViewId="0"/>
  </sheetViews>
  <sheetFormatPr defaultColWidth="8.7265625" defaultRowHeight="12.5" x14ac:dyDescent="0.25"/>
  <cols>
    <col min="1" max="3" width="10.26953125" style="26" customWidth="1"/>
    <col min="4" max="16384" width="8.7265625" style="26"/>
  </cols>
  <sheetData>
    <row r="1" spans="1:9" ht="13" x14ac:dyDescent="0.25">
      <c r="A1" s="25" t="s">
        <v>130</v>
      </c>
    </row>
    <row r="2" spans="1:9" ht="13" x14ac:dyDescent="0.25">
      <c r="A2" s="25"/>
    </row>
    <row r="3" spans="1:9" ht="81.650000000000006" customHeight="1" x14ac:dyDescent="0.25">
      <c r="A3" s="94" t="s">
        <v>131</v>
      </c>
      <c r="B3" s="94"/>
      <c r="C3" s="94"/>
      <c r="D3" s="94"/>
      <c r="E3" s="94"/>
      <c r="F3" s="94"/>
      <c r="G3" s="94"/>
      <c r="H3" s="94"/>
      <c r="I3" s="94"/>
    </row>
    <row r="4" spans="1:9" ht="13" x14ac:dyDescent="0.25">
      <c r="A4" s="25"/>
      <c r="B4" s="25"/>
      <c r="C4" s="25"/>
    </row>
    <row r="5" spans="1:9" ht="13" hidden="1" x14ac:dyDescent="0.25">
      <c r="A5" s="32" t="s">
        <v>94</v>
      </c>
      <c r="B5" s="33" t="s">
        <v>95</v>
      </c>
      <c r="C5" s="34" t="s">
        <v>96</v>
      </c>
    </row>
    <row r="6" spans="1:9" ht="17.149999999999999" customHeight="1" x14ac:dyDescent="0.25">
      <c r="A6" s="38" t="s">
        <v>132</v>
      </c>
      <c r="B6" s="39" t="s">
        <v>133</v>
      </c>
      <c r="C6" s="40" t="s">
        <v>134</v>
      </c>
    </row>
    <row r="7" spans="1:9" x14ac:dyDescent="0.25">
      <c r="A7" s="30">
        <f t="shared" ref="A7:A38" si="0">B7-32</f>
        <v>0</v>
      </c>
      <c r="B7" s="29">
        <v>32</v>
      </c>
      <c r="C7" s="31" t="s">
        <v>135</v>
      </c>
    </row>
    <row r="8" spans="1:9" x14ac:dyDescent="0.25">
      <c r="A8" s="30">
        <f t="shared" si="0"/>
        <v>1</v>
      </c>
      <c r="B8" s="29">
        <v>33</v>
      </c>
      <c r="C8" s="31" t="s">
        <v>136</v>
      </c>
    </row>
    <row r="9" spans="1:9" x14ac:dyDescent="0.25">
      <c r="A9" s="30">
        <f t="shared" si="0"/>
        <v>2</v>
      </c>
      <c r="B9" s="29">
        <v>34</v>
      </c>
      <c r="C9" s="31" t="s">
        <v>137</v>
      </c>
    </row>
    <row r="10" spans="1:9" x14ac:dyDescent="0.25">
      <c r="A10" s="30">
        <f t="shared" si="0"/>
        <v>3</v>
      </c>
      <c r="B10" s="29">
        <v>35</v>
      </c>
      <c r="C10" s="31" t="s">
        <v>138</v>
      </c>
    </row>
    <row r="11" spans="1:9" x14ac:dyDescent="0.25">
      <c r="A11" s="30">
        <f t="shared" si="0"/>
        <v>4</v>
      </c>
      <c r="B11" s="29">
        <v>36</v>
      </c>
      <c r="C11" s="31" t="s">
        <v>139</v>
      </c>
    </row>
    <row r="12" spans="1:9" x14ac:dyDescent="0.25">
      <c r="A12" s="30">
        <f t="shared" si="0"/>
        <v>5</v>
      </c>
      <c r="B12" s="29">
        <v>37</v>
      </c>
      <c r="C12" s="31" t="s">
        <v>140</v>
      </c>
    </row>
    <row r="13" spans="1:9" x14ac:dyDescent="0.25">
      <c r="A13" s="30">
        <f t="shared" si="0"/>
        <v>6</v>
      </c>
      <c r="B13" s="29">
        <v>38</v>
      </c>
      <c r="C13" s="31" t="s">
        <v>141</v>
      </c>
    </row>
    <row r="14" spans="1:9" x14ac:dyDescent="0.25">
      <c r="A14" s="30">
        <f t="shared" si="0"/>
        <v>7</v>
      </c>
      <c r="B14" s="29">
        <v>39</v>
      </c>
      <c r="C14" s="31" t="s">
        <v>142</v>
      </c>
    </row>
    <row r="15" spans="1:9" x14ac:dyDescent="0.25">
      <c r="A15" s="30">
        <f t="shared" si="0"/>
        <v>8</v>
      </c>
      <c r="B15" s="29">
        <v>40</v>
      </c>
      <c r="C15" s="31" t="s">
        <v>143</v>
      </c>
    </row>
    <row r="16" spans="1:9" x14ac:dyDescent="0.25">
      <c r="A16" s="30">
        <f t="shared" si="0"/>
        <v>9</v>
      </c>
      <c r="B16" s="29">
        <v>41</v>
      </c>
      <c r="C16" s="31" t="s">
        <v>144</v>
      </c>
    </row>
    <row r="17" spans="1:3" x14ac:dyDescent="0.25">
      <c r="A17" s="30">
        <f t="shared" si="0"/>
        <v>10</v>
      </c>
      <c r="B17" s="29">
        <v>42</v>
      </c>
      <c r="C17" s="31" t="s">
        <v>145</v>
      </c>
    </row>
    <row r="18" spans="1:3" x14ac:dyDescent="0.25">
      <c r="A18" s="30">
        <f t="shared" si="0"/>
        <v>11</v>
      </c>
      <c r="B18" s="29">
        <v>43</v>
      </c>
      <c r="C18" s="31" t="s">
        <v>146</v>
      </c>
    </row>
    <row r="19" spans="1:3" x14ac:dyDescent="0.25">
      <c r="A19" s="30">
        <f t="shared" si="0"/>
        <v>12</v>
      </c>
      <c r="B19" s="29">
        <v>44</v>
      </c>
      <c r="C19" s="31" t="s">
        <v>147</v>
      </c>
    </row>
    <row r="20" spans="1:3" x14ac:dyDescent="0.25">
      <c r="A20" s="30">
        <f t="shared" si="0"/>
        <v>13</v>
      </c>
      <c r="B20" s="29">
        <v>45</v>
      </c>
      <c r="C20" s="31" t="s">
        <v>148</v>
      </c>
    </row>
    <row r="21" spans="1:3" x14ac:dyDescent="0.25">
      <c r="A21" s="30">
        <f t="shared" si="0"/>
        <v>14</v>
      </c>
      <c r="B21" s="29">
        <v>46</v>
      </c>
      <c r="C21" s="31" t="s">
        <v>149</v>
      </c>
    </row>
    <row r="22" spans="1:3" x14ac:dyDescent="0.25">
      <c r="A22" s="30">
        <f t="shared" si="0"/>
        <v>15</v>
      </c>
      <c r="B22" s="29">
        <v>47</v>
      </c>
      <c r="C22" s="31" t="s">
        <v>150</v>
      </c>
    </row>
    <row r="23" spans="1:3" x14ac:dyDescent="0.25">
      <c r="A23" s="30">
        <f t="shared" si="0"/>
        <v>16</v>
      </c>
      <c r="B23" s="29">
        <v>48</v>
      </c>
      <c r="C23" s="31">
        <v>0</v>
      </c>
    </row>
    <row r="24" spans="1:3" x14ac:dyDescent="0.25">
      <c r="A24" s="30">
        <f t="shared" si="0"/>
        <v>17</v>
      </c>
      <c r="B24" s="29">
        <v>49</v>
      </c>
      <c r="C24" s="31">
        <v>1</v>
      </c>
    </row>
    <row r="25" spans="1:3" x14ac:dyDescent="0.25">
      <c r="A25" s="30">
        <f t="shared" si="0"/>
        <v>18</v>
      </c>
      <c r="B25" s="29">
        <v>50</v>
      </c>
      <c r="C25" s="31">
        <v>2</v>
      </c>
    </row>
    <row r="26" spans="1:3" x14ac:dyDescent="0.25">
      <c r="A26" s="30">
        <f t="shared" si="0"/>
        <v>19</v>
      </c>
      <c r="B26" s="29">
        <v>51</v>
      </c>
      <c r="C26" s="31">
        <v>3</v>
      </c>
    </row>
    <row r="27" spans="1:3" x14ac:dyDescent="0.25">
      <c r="A27" s="30">
        <f t="shared" si="0"/>
        <v>20</v>
      </c>
      <c r="B27" s="29">
        <v>52</v>
      </c>
      <c r="C27" s="31">
        <v>4</v>
      </c>
    </row>
    <row r="28" spans="1:3" x14ac:dyDescent="0.25">
      <c r="A28" s="30">
        <f t="shared" si="0"/>
        <v>21</v>
      </c>
      <c r="B28" s="29">
        <v>53</v>
      </c>
      <c r="C28" s="31">
        <v>5</v>
      </c>
    </row>
    <row r="29" spans="1:3" x14ac:dyDescent="0.25">
      <c r="A29" s="30">
        <f t="shared" si="0"/>
        <v>22</v>
      </c>
      <c r="B29" s="29">
        <v>54</v>
      </c>
      <c r="C29" s="31">
        <v>6</v>
      </c>
    </row>
    <row r="30" spans="1:3" x14ac:dyDescent="0.25">
      <c r="A30" s="30">
        <f t="shared" si="0"/>
        <v>23</v>
      </c>
      <c r="B30" s="29">
        <v>55</v>
      </c>
      <c r="C30" s="31">
        <v>7</v>
      </c>
    </row>
    <row r="31" spans="1:3" x14ac:dyDescent="0.25">
      <c r="A31" s="30">
        <f t="shared" si="0"/>
        <v>24</v>
      </c>
      <c r="B31" s="29">
        <v>56</v>
      </c>
      <c r="C31" s="31">
        <v>8</v>
      </c>
    </row>
    <row r="32" spans="1:3" x14ac:dyDescent="0.25">
      <c r="A32" s="30">
        <f t="shared" si="0"/>
        <v>25</v>
      </c>
      <c r="B32" s="29">
        <v>57</v>
      </c>
      <c r="C32" s="31">
        <v>9</v>
      </c>
    </row>
    <row r="33" spans="1:3" x14ac:dyDescent="0.25">
      <c r="A33" s="30">
        <f t="shared" si="0"/>
        <v>26</v>
      </c>
      <c r="B33" s="29">
        <v>58</v>
      </c>
      <c r="C33" s="31" t="s">
        <v>151</v>
      </c>
    </row>
    <row r="34" spans="1:3" x14ac:dyDescent="0.25">
      <c r="A34" s="30">
        <f t="shared" si="0"/>
        <v>27</v>
      </c>
      <c r="B34" s="29">
        <v>59</v>
      </c>
      <c r="C34" s="31" t="s">
        <v>152</v>
      </c>
    </row>
    <row r="35" spans="1:3" x14ac:dyDescent="0.25">
      <c r="A35" s="30">
        <f t="shared" si="0"/>
        <v>28</v>
      </c>
      <c r="B35" s="29">
        <v>60</v>
      </c>
      <c r="C35" s="31" t="s">
        <v>153</v>
      </c>
    </row>
    <row r="36" spans="1:3" x14ac:dyDescent="0.25">
      <c r="A36" s="30">
        <f t="shared" si="0"/>
        <v>29</v>
      </c>
      <c r="B36" s="29">
        <v>61</v>
      </c>
      <c r="C36" s="31" t="s">
        <v>154</v>
      </c>
    </row>
    <row r="37" spans="1:3" x14ac:dyDescent="0.25">
      <c r="A37" s="30">
        <f t="shared" si="0"/>
        <v>30</v>
      </c>
      <c r="B37" s="29">
        <v>62</v>
      </c>
      <c r="C37" s="31" t="s">
        <v>155</v>
      </c>
    </row>
    <row r="38" spans="1:3" x14ac:dyDescent="0.25">
      <c r="A38" s="30">
        <f t="shared" si="0"/>
        <v>31</v>
      </c>
      <c r="B38" s="29">
        <v>63</v>
      </c>
      <c r="C38" s="31" t="s">
        <v>156</v>
      </c>
    </row>
    <row r="39" spans="1:3" x14ac:dyDescent="0.25">
      <c r="A39" s="30">
        <f t="shared" ref="A39:A70" si="1">B39-32</f>
        <v>32</v>
      </c>
      <c r="B39" s="29">
        <v>64</v>
      </c>
      <c r="C39" s="31" t="s">
        <v>157</v>
      </c>
    </row>
    <row r="40" spans="1:3" x14ac:dyDescent="0.25">
      <c r="A40" s="30">
        <f t="shared" si="1"/>
        <v>33</v>
      </c>
      <c r="B40" s="29">
        <v>65</v>
      </c>
      <c r="C40" s="31" t="s">
        <v>158</v>
      </c>
    </row>
    <row r="41" spans="1:3" x14ac:dyDescent="0.25">
      <c r="A41" s="30">
        <f t="shared" si="1"/>
        <v>34</v>
      </c>
      <c r="B41" s="29">
        <v>66</v>
      </c>
      <c r="C41" s="31" t="s">
        <v>159</v>
      </c>
    </row>
    <row r="42" spans="1:3" x14ac:dyDescent="0.25">
      <c r="A42" s="30">
        <f t="shared" si="1"/>
        <v>35</v>
      </c>
      <c r="B42" s="29">
        <v>67</v>
      </c>
      <c r="C42" s="31" t="s">
        <v>43</v>
      </c>
    </row>
    <row r="43" spans="1:3" x14ac:dyDescent="0.25">
      <c r="A43" s="30">
        <f t="shared" si="1"/>
        <v>36</v>
      </c>
      <c r="B43" s="29">
        <v>68</v>
      </c>
      <c r="C43" s="31" t="s">
        <v>160</v>
      </c>
    </row>
    <row r="44" spans="1:3" x14ac:dyDescent="0.25">
      <c r="A44" s="30">
        <f t="shared" si="1"/>
        <v>37</v>
      </c>
      <c r="B44" s="29">
        <v>69</v>
      </c>
      <c r="C44" s="31" t="s">
        <v>161</v>
      </c>
    </row>
    <row r="45" spans="1:3" x14ac:dyDescent="0.25">
      <c r="A45" s="30">
        <f t="shared" si="1"/>
        <v>38</v>
      </c>
      <c r="B45" s="29">
        <v>70</v>
      </c>
      <c r="C45" s="31" t="s">
        <v>162</v>
      </c>
    </row>
    <row r="46" spans="1:3" x14ac:dyDescent="0.25">
      <c r="A46" s="30">
        <f t="shared" si="1"/>
        <v>39</v>
      </c>
      <c r="B46" s="29">
        <v>71</v>
      </c>
      <c r="C46" s="31" t="s">
        <v>163</v>
      </c>
    </row>
    <row r="47" spans="1:3" x14ac:dyDescent="0.25">
      <c r="A47" s="30">
        <f t="shared" si="1"/>
        <v>40</v>
      </c>
      <c r="B47" s="29">
        <v>72</v>
      </c>
      <c r="C47" s="31" t="s">
        <v>164</v>
      </c>
    </row>
    <row r="48" spans="1:3" x14ac:dyDescent="0.25">
      <c r="A48" s="30">
        <f t="shared" si="1"/>
        <v>41</v>
      </c>
      <c r="B48" s="29">
        <v>73</v>
      </c>
      <c r="C48" s="31" t="s">
        <v>165</v>
      </c>
    </row>
    <row r="49" spans="1:3" x14ac:dyDescent="0.25">
      <c r="A49" s="30">
        <f t="shared" si="1"/>
        <v>42</v>
      </c>
      <c r="B49" s="29">
        <v>74</v>
      </c>
      <c r="C49" s="31" t="s">
        <v>166</v>
      </c>
    </row>
    <row r="50" spans="1:3" x14ac:dyDescent="0.25">
      <c r="A50" s="30">
        <f t="shared" si="1"/>
        <v>43</v>
      </c>
      <c r="B50" s="29">
        <v>75</v>
      </c>
      <c r="C50" s="31" t="s">
        <v>167</v>
      </c>
    </row>
    <row r="51" spans="1:3" x14ac:dyDescent="0.25">
      <c r="A51" s="30">
        <f t="shared" si="1"/>
        <v>44</v>
      </c>
      <c r="B51" s="29">
        <v>76</v>
      </c>
      <c r="C51" s="31" t="s">
        <v>168</v>
      </c>
    </row>
    <row r="52" spans="1:3" x14ac:dyDescent="0.25">
      <c r="A52" s="30">
        <f t="shared" si="1"/>
        <v>45</v>
      </c>
      <c r="B52" s="29">
        <v>77</v>
      </c>
      <c r="C52" s="31" t="s">
        <v>13</v>
      </c>
    </row>
    <row r="53" spans="1:3" x14ac:dyDescent="0.25">
      <c r="A53" s="30">
        <f t="shared" si="1"/>
        <v>46</v>
      </c>
      <c r="B53" s="29">
        <v>78</v>
      </c>
      <c r="C53" s="31" t="s">
        <v>169</v>
      </c>
    </row>
    <row r="54" spans="1:3" x14ac:dyDescent="0.25">
      <c r="A54" s="30">
        <f t="shared" si="1"/>
        <v>47</v>
      </c>
      <c r="B54" s="29">
        <v>79</v>
      </c>
      <c r="C54" s="31" t="s">
        <v>170</v>
      </c>
    </row>
    <row r="55" spans="1:3" x14ac:dyDescent="0.25">
      <c r="A55" s="30">
        <f t="shared" si="1"/>
        <v>48</v>
      </c>
      <c r="B55" s="29">
        <v>80</v>
      </c>
      <c r="C55" s="31" t="s">
        <v>171</v>
      </c>
    </row>
    <row r="56" spans="1:3" x14ac:dyDescent="0.25">
      <c r="A56" s="30">
        <f t="shared" si="1"/>
        <v>49</v>
      </c>
      <c r="B56" s="29">
        <v>81</v>
      </c>
      <c r="C56" s="31" t="s">
        <v>172</v>
      </c>
    </row>
    <row r="57" spans="1:3" x14ac:dyDescent="0.25">
      <c r="A57" s="30">
        <f t="shared" si="1"/>
        <v>50</v>
      </c>
      <c r="B57" s="29">
        <v>82</v>
      </c>
      <c r="C57" s="31" t="s">
        <v>173</v>
      </c>
    </row>
    <row r="58" spans="1:3" x14ac:dyDescent="0.25">
      <c r="A58" s="30">
        <f t="shared" si="1"/>
        <v>51</v>
      </c>
      <c r="B58" s="29">
        <v>83</v>
      </c>
      <c r="C58" s="31" t="s">
        <v>174</v>
      </c>
    </row>
    <row r="59" spans="1:3" x14ac:dyDescent="0.25">
      <c r="A59" s="30">
        <f t="shared" si="1"/>
        <v>52</v>
      </c>
      <c r="B59" s="29">
        <v>84</v>
      </c>
      <c r="C59" s="31" t="s">
        <v>175</v>
      </c>
    </row>
    <row r="60" spans="1:3" x14ac:dyDescent="0.25">
      <c r="A60" s="30">
        <f t="shared" si="1"/>
        <v>53</v>
      </c>
      <c r="B60" s="29">
        <v>85</v>
      </c>
      <c r="C60" s="31" t="s">
        <v>176</v>
      </c>
    </row>
    <row r="61" spans="1:3" x14ac:dyDescent="0.25">
      <c r="A61" s="30">
        <f t="shared" si="1"/>
        <v>54</v>
      </c>
      <c r="B61" s="29">
        <v>86</v>
      </c>
      <c r="C61" s="31" t="s">
        <v>177</v>
      </c>
    </row>
    <row r="62" spans="1:3" x14ac:dyDescent="0.25">
      <c r="A62" s="30">
        <f t="shared" si="1"/>
        <v>55</v>
      </c>
      <c r="B62" s="29">
        <v>87</v>
      </c>
      <c r="C62" s="31" t="s">
        <v>178</v>
      </c>
    </row>
    <row r="63" spans="1:3" x14ac:dyDescent="0.25">
      <c r="A63" s="30">
        <f t="shared" si="1"/>
        <v>56</v>
      </c>
      <c r="B63" s="29">
        <v>88</v>
      </c>
      <c r="C63" s="31" t="s">
        <v>179</v>
      </c>
    </row>
    <row r="64" spans="1:3" x14ac:dyDescent="0.25">
      <c r="A64" s="30">
        <f t="shared" si="1"/>
        <v>57</v>
      </c>
      <c r="B64" s="29">
        <v>89</v>
      </c>
      <c r="C64" s="31" t="s">
        <v>180</v>
      </c>
    </row>
    <row r="65" spans="1:3" x14ac:dyDescent="0.25">
      <c r="A65" s="30">
        <f t="shared" si="1"/>
        <v>58</v>
      </c>
      <c r="B65" s="29">
        <v>90</v>
      </c>
      <c r="C65" s="31" t="s">
        <v>181</v>
      </c>
    </row>
    <row r="66" spans="1:3" x14ac:dyDescent="0.25">
      <c r="A66" s="30">
        <f t="shared" si="1"/>
        <v>59</v>
      </c>
      <c r="B66" s="29">
        <v>91</v>
      </c>
      <c r="C66" s="31" t="s">
        <v>182</v>
      </c>
    </row>
    <row r="67" spans="1:3" x14ac:dyDescent="0.25">
      <c r="A67" s="30">
        <f t="shared" si="1"/>
        <v>60</v>
      </c>
      <c r="B67" s="29">
        <v>92</v>
      </c>
      <c r="C67" s="31" t="s">
        <v>183</v>
      </c>
    </row>
    <row r="68" spans="1:3" x14ac:dyDescent="0.25">
      <c r="A68" s="30">
        <f t="shared" si="1"/>
        <v>61</v>
      </c>
      <c r="B68" s="29">
        <v>93</v>
      </c>
      <c r="C68" s="31" t="s">
        <v>184</v>
      </c>
    </row>
    <row r="69" spans="1:3" x14ac:dyDescent="0.25">
      <c r="A69" s="30">
        <f t="shared" si="1"/>
        <v>62</v>
      </c>
      <c r="B69" s="29">
        <v>94</v>
      </c>
      <c r="C69" s="31" t="s">
        <v>185</v>
      </c>
    </row>
    <row r="70" spans="1:3" x14ac:dyDescent="0.25">
      <c r="A70" s="35">
        <f t="shared" si="1"/>
        <v>63</v>
      </c>
      <c r="B70" s="36">
        <v>95</v>
      </c>
      <c r="C70" s="37" t="s">
        <v>186</v>
      </c>
    </row>
  </sheetData>
  <mergeCells count="1">
    <mergeCell ref="A3:I3"/>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8A2A0D6A700C42AFD31DB1B95452CE" ma:contentTypeVersion="24" ma:contentTypeDescription="Create a new document." ma:contentTypeScope="" ma:versionID="1029837501ebfab3f8743a600d5ac270">
  <xsd:schema xmlns:xsd="http://www.w3.org/2001/XMLSchema" xmlns:xs="http://www.w3.org/2001/XMLSchema" xmlns:p="http://schemas.microsoft.com/office/2006/metadata/properties" xmlns:ns2="6e937241-2d4f-4ad5-a386-a24b528914b5" xmlns:ns3="aebe3d8c-31dd-4b79-bfe7-522d1d095561" xmlns:ns4="0f86db02-8b0d-4cbc-831d-75ab8a598fcf" targetNamespace="http://schemas.microsoft.com/office/2006/metadata/properties" ma:root="true" ma:fieldsID="5500ae85157d43605754e43e8d43390e" ns2:_="" ns3:_="" ns4:_="">
    <xsd:import namespace="6e937241-2d4f-4ad5-a386-a24b528914b5"/>
    <xsd:import namespace="aebe3d8c-31dd-4b79-bfe7-522d1d095561"/>
    <xsd:import namespace="0f86db02-8b0d-4cbc-831d-75ab8a598fcf"/>
    <xsd:element name="properties">
      <xsd:complexType>
        <xsd:sequence>
          <xsd:element name="documentManagement">
            <xsd:complexType>
              <xsd:all>
                <xsd:element ref="ns2:c17a35a046a04badace9d5c29a5138b3" minOccurs="0"/>
                <xsd:element ref="ns3:TaxCatchAll" minOccurs="0"/>
                <xsd:element ref="ns2:h6bfcbf804734fb4861858ee1a9b64fc" minOccurs="0"/>
                <xsd:element ref="ns4:_dlc_DocId" minOccurs="0"/>
                <xsd:element ref="ns4:_dlc_DocIdUrl" minOccurs="0"/>
                <xsd:element ref="ns4:_dlc_DocIdPersistId" minOccurs="0"/>
                <xsd:element ref="ns4:SharedWithUsers" minOccurs="0"/>
                <xsd:element ref="ns4:SharedWithDetails" minOccurs="0"/>
                <xsd:element ref="ns4:LastSharedByUser" minOccurs="0"/>
                <xsd:element ref="ns4:LastSharedByTime"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Working_x0020_document" minOccurs="0"/>
                <xsd:element ref="ns2:Modifiedby"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937241-2d4f-4ad5-a386-a24b528914b5" elementFormDefault="qualified">
    <xsd:import namespace="http://schemas.microsoft.com/office/2006/documentManagement/types"/>
    <xsd:import namespace="http://schemas.microsoft.com/office/infopath/2007/PartnerControls"/>
    <xsd:element name="c17a35a046a04badace9d5c29a5138b3" ma:index="5" nillable="true" ma:taxonomy="true" ma:internalName="c17a35a046a04badace9d5c29a5138b3" ma:taxonomyFieldName="Directorate" ma:displayName="Directorate" ma:readOnly="false" ma:default="-1;#Rail Settlement Plan|6b7d1bb0-155b-4972-b0db-6832487885f9" ma:fieldId="{c17a35a0-46a0-4bad-ace9-d5c29a5138b3}" ma:sspId="958b1092-15a4-4db9-804e-88005bcedf16" ma:termSetId="3b1d32a4-da55-47ca-9437-0a00ec589f33" ma:anchorId="00000000-0000-0000-0000-000000000000" ma:open="false" ma:isKeyword="false">
      <xsd:complexType>
        <xsd:sequence>
          <xsd:element ref="pc:Terms" minOccurs="0" maxOccurs="1"/>
        </xsd:sequence>
      </xsd:complexType>
    </xsd:element>
    <xsd:element name="h6bfcbf804734fb4861858ee1a9b64fc" ma:index="8" nillable="true" ma:taxonomy="true" ma:internalName="h6bfcbf804734fb4861858ee1a9b64fc" ma:taxonomyFieldName="Function" ma:displayName="Business Area" ma:indexed="true" ma:readOnly="false" ma:fieldId="{16bfcbf8-0473-4fb4-8618-58ee1a9b64fc}" ma:sspId="958b1092-15a4-4db9-804e-88005bcedf16" ma:termSetId="fcad279f-b59c-4ddb-8b18-589be2d9b624" ma:anchorId="00000000-0000-0000-0000-000000000000" ma:open="false" ma:isKeyword="false">
      <xsd:complexType>
        <xsd:sequence>
          <xsd:element ref="pc:Terms" minOccurs="0" maxOccurs="1"/>
        </xsd:sequence>
      </xsd:complexType>
    </xsd:element>
    <xsd:element name="MediaServiceMetadata" ma:index="20" nillable="true" ma:displayName="MediaServiceMetadata" ma:description="" ma:hidden="true" ma:internalName="MediaServiceMetadata" ma:readOnly="true">
      <xsd:simpleType>
        <xsd:restriction base="dms:Note"/>
      </xsd:simpleType>
    </xsd:element>
    <xsd:element name="MediaServiceFastMetadata" ma:index="21" nillable="true" ma:displayName="MediaServiceFastMetadata" ma:description="" ma:hidden="true" ma:internalName="MediaServiceFastMetadata" ma:readOnly="true">
      <xsd:simpleType>
        <xsd:restriction base="dms:Note"/>
      </xsd:simpleType>
    </xsd:element>
    <xsd:element name="MediaServiceAutoTags" ma:index="22" nillable="true" ma:displayName="MediaServiceAutoTags" ma:internalName="MediaServiceAutoTags"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Working_x0020_document" ma:index="29" nillable="true" ma:displayName="Working document" ma:default="Current draft" ma:description="Working draft" ma:format="RadioButtons" ma:internalName="Working_x0020_document">
      <xsd:simpleType>
        <xsd:restriction base="dms:Choice">
          <xsd:enumeration value="Current draft"/>
          <xsd:enumeration value="Old work"/>
        </xsd:restriction>
      </xsd:simpleType>
    </xsd:element>
    <xsd:element name="Modifiedby" ma:index="30" nillable="true" ma:displayName="Modified by" ma:format="Dropdown" ma:list="UserInfo" ma:SharePointGroup="0" ma:internalName="Modifi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958b1092-15a4-4db9-804e-88005bcedf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ebe3d8c-31dd-4b79-bfe7-522d1d095561"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45157a20-ad61-4db6-b924-331ed757c173}" ma:internalName="TaxCatchAll" ma:showField="CatchAllData" ma:web="0f86db02-8b0d-4cbc-831d-75ab8a598f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86db02-8b0d-4cbc-831d-75ab8a598fc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1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description="" ma:internalName="SharedWithDetails" ma:readOnly="true">
      <xsd:simpleType>
        <xsd:restriction base="dms:Note">
          <xsd:maxLength value="255"/>
        </xsd:restriction>
      </xsd:simpleType>
    </xsd:element>
    <xsd:element name="LastSharedByUser" ma:index="18" nillable="true" ma:displayName="Last Shared By User" ma:description="" ma:internalName="LastSharedByUser" ma:readOnly="true">
      <xsd:simpleType>
        <xsd:restriction base="dms:Note">
          <xsd:maxLength value="255"/>
        </xsd:restriction>
      </xsd:simpleType>
    </xsd:element>
    <xsd:element name="LastSharedByTime" ma:index="19"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17a35a046a04badace9d5c29a5138b3 xmlns="6e937241-2d4f-4ad5-a386-a24b528914b5">
      <Terms xmlns="http://schemas.microsoft.com/office/infopath/2007/PartnerControls">
        <TermInfo xmlns="http://schemas.microsoft.com/office/infopath/2007/PartnerControls">
          <TermName xmlns="http://schemas.microsoft.com/office/infopath/2007/PartnerControls">Rail Settlement Plan</TermName>
          <TermId xmlns="http://schemas.microsoft.com/office/infopath/2007/PartnerControls">6b7d1bb0-155b-4972-b0db-6832487885f9</TermId>
        </TermInfo>
      </Terms>
    </c17a35a046a04badace9d5c29a5138b3>
    <Working_x0020_document xmlns="6e937241-2d4f-4ad5-a386-a24b528914b5">Current draft</Working_x0020_document>
    <TaxCatchAll xmlns="aebe3d8c-31dd-4b79-bfe7-522d1d095561">
      <Value>1</Value>
    </TaxCatchAll>
    <h6bfcbf804734fb4861858ee1a9b64fc xmlns="6e937241-2d4f-4ad5-a386-a24b528914b5">
      <Terms xmlns="http://schemas.microsoft.com/office/infopath/2007/PartnerControls"/>
    </h6bfcbf804734fb4861858ee1a9b64fc>
    <Modifiedby xmlns="6e937241-2d4f-4ad5-a386-a24b528914b5">
      <UserInfo>
        <DisplayName/>
        <AccountId xsi:nil="true"/>
        <AccountType/>
      </UserInfo>
    </Modifiedby>
    <lcf76f155ced4ddcb4097134ff3c332f xmlns="6e937241-2d4f-4ad5-a386-a24b528914b5">
      <Terms xmlns="http://schemas.microsoft.com/office/infopath/2007/PartnerControls"/>
    </lcf76f155ced4ddcb4097134ff3c332f>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7DE925CD-146F-465F-BBE0-F11B7CC725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937241-2d4f-4ad5-a386-a24b528914b5"/>
    <ds:schemaRef ds:uri="aebe3d8c-31dd-4b79-bfe7-522d1d095561"/>
    <ds:schemaRef ds:uri="0f86db02-8b0d-4cbc-831d-75ab8a598f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D51ED-B017-4959-9967-132FA20DC460}">
  <ds:schemaRefs>
    <ds:schemaRef ds:uri="http://schemas.microsoft.com/sharepoint/v3/contenttype/forms"/>
  </ds:schemaRefs>
</ds:datastoreItem>
</file>

<file path=customXml/itemProps3.xml><?xml version="1.0" encoding="utf-8"?>
<ds:datastoreItem xmlns:ds="http://schemas.openxmlformats.org/officeDocument/2006/customXml" ds:itemID="{E656EE23-73FC-4DA6-9BB3-8724C7C8FDDC}">
  <ds:schemaRefs>
    <ds:schemaRef ds:uri="http://schemas.microsoft.com/office/2006/metadata/properties"/>
    <ds:schemaRef ds:uri="http://schemas.microsoft.com/office/infopath/2007/PartnerControls"/>
    <ds:schemaRef ds:uri="6e937241-2d4f-4ad5-a386-a24b528914b5"/>
    <ds:schemaRef ds:uri="aebe3d8c-31dd-4b79-bfe7-522d1d095561"/>
  </ds:schemaRefs>
</ds:datastoreItem>
</file>

<file path=customXml/itemProps4.xml><?xml version="1.0" encoding="utf-8"?>
<ds:datastoreItem xmlns:ds="http://schemas.openxmlformats.org/officeDocument/2006/customXml" ds:itemID="{A29D0370-32E1-4CBA-9538-C03FF120F94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vt:lpstr>
      <vt:lpstr>Field Types</vt:lpstr>
      <vt:lpstr>Six-bit Reference codepage</vt:lpstr>
      <vt:lpstr>Spec!Print_Area</vt:lpstr>
    </vt:vector>
  </TitlesOfParts>
  <Manager/>
  <Company>Masabi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Monney</dc:creator>
  <cp:keywords/>
  <dc:description/>
  <cp:lastModifiedBy>Draft A</cp:lastModifiedBy>
  <cp:revision/>
  <dcterms:created xsi:type="dcterms:W3CDTF">2008-07-23T16:07:20Z</dcterms:created>
  <dcterms:modified xsi:type="dcterms:W3CDTF">2023-05-25T07:48:42Z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0x010100F98A2A0D6A700C42AFD31DB1B95452CE</vt:lpwstr>
  </property>
  <property fmtid="{D5CDD505-2E9C-101B-9397-08002B2CF9AE}" pid="3" name="Function">
    <vt:lpwstr/>
  </property>
  <property fmtid="{D5CDD505-2E9C-101B-9397-08002B2CF9AE}" pid="4" name="Directorate">
    <vt:lpwstr>1;#Rail Settlement Plan|6b7d1bb0-155b-4972-b0db-6832487885f9</vt:lpwstr>
  </property>
  <property fmtid="{D5CDD505-2E9C-101B-9397-08002B2CF9AE}" pid="5" name="AuthorIds_UIVersion_512">
    <vt:lpwstr>707</vt:lpwstr>
  </property>
  <property fmtid="{D5CDD505-2E9C-101B-9397-08002B2CF9AE}" pid="6" name="AuthorIds_UIVersion_1024">
    <vt:lpwstr>707</vt:lpwstr>
  </property>
  <property fmtid="{D5CDD505-2E9C-101B-9397-08002B2CF9AE}" pid="7" name="AuthorIds_UIVersion_1536">
    <vt:lpwstr>246</vt:lpwstr>
  </property>
  <property fmtid="{D5CDD505-2E9C-101B-9397-08002B2CF9AE}" pid="8" name="AuthorIds_UIVersion_2048">
    <vt:lpwstr>246</vt:lpwstr>
  </property>
  <property fmtid="{D5CDD505-2E9C-101B-9397-08002B2CF9AE}" pid="9" name="Order">
    <vt:r8>1005600</vt:r8>
  </property>
  <property fmtid="{D5CDD505-2E9C-101B-9397-08002B2CF9AE}" pid="10" name="xd_ProgID">
    <vt:lpwstr/>
  </property>
  <property fmtid="{D5CDD505-2E9C-101B-9397-08002B2CF9AE}" pid="11" name="TemplateUrl">
    <vt:lpwstr/>
  </property>
  <property fmtid="{D5CDD505-2E9C-101B-9397-08002B2CF9AE}" pid="12" name="_CopySource">
    <vt:lpwstr>https://atoc.sharepoint.com/sites/2/rsp/compliance/RSPSxxxx/RSPS3xxx Fulfilment/RSPS3001 - Barcode Presentation, Key Mgt and Data Spec/RSPS3001 01-05-G Appendix B Type 08 Encoding Information.xlsx</vt:lpwstr>
  </property>
  <property fmtid="{D5CDD505-2E9C-101B-9397-08002B2CF9AE}" pid="13" name="MediaServiceImageTags">
    <vt:lpwstr/>
  </property>
  <property fmtid="{D5CDD505-2E9C-101B-9397-08002B2CF9AE}" pid="14" name="_AdHocReviewCycleID">
    <vt:i4>155491469</vt:i4>
  </property>
  <property fmtid="{D5CDD505-2E9C-101B-9397-08002B2CF9AE}" pid="15" name="_NewReviewCycle">
    <vt:lpwstr/>
  </property>
  <property fmtid="{D5CDD505-2E9C-101B-9397-08002B2CF9AE}" pid="16" name="_EmailSubject">
    <vt:lpwstr>FT-EA-2025-0275 &amp; 0278 &amp; 0279 &amp; 0281 &amp; 0282 - Q Misell vs Information Commissioner [ADDGDD-LIVE.FID5616499]</vt:lpwstr>
  </property>
  <property fmtid="{D5CDD505-2E9C-101B-9397-08002B2CF9AE}" pid="17" name="_AuthorEmail">
    <vt:lpwstr>james.moss@addleshawgoddard.com</vt:lpwstr>
  </property>
  <property fmtid="{D5CDD505-2E9C-101B-9397-08002B2CF9AE}" pid="18" name="_AuthorEmailDisplayName">
    <vt:lpwstr>Moss, James</vt:lpwstr>
  </property>
</Properties>
</file>